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CO34" i="9" s="1"/>
  <c r="CO35" i="9" s="1"/>
  <c r="CO36" i="9" s="1"/>
  <c r="CO37" i="9" s="1"/>
  <c r="BW34" i="9"/>
  <c r="BW35" i="9" s="1"/>
  <c r="BW36" i="9" s="1"/>
  <c r="BW37" i="9" s="1"/>
  <c r="BW38" i="9" s="1"/>
  <c r="BW39" i="9" s="1"/>
  <c r="BW40" i="9" s="1"/>
  <c r="BW41" i="9" s="1"/>
  <c r="BW42" i="9" s="1"/>
  <c r="BW43" i="9" s="1"/>
</calcChain>
</file>

<file path=xl/sharedStrings.xml><?xml version="1.0" encoding="utf-8"?>
<sst xmlns="http://schemas.openxmlformats.org/spreadsheetml/2006/main" count="973" uniqueCount="569">
  <si>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</si>
  <si>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</si>
  <si>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</si>
  <si>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</si>
  <si>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</si>
  <si>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</si>
  <si>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</si>
  <si>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</si>
  <si>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</si>
  <si>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</si>
  <si>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</si>
  <si>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</si>
  <si>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</si>
  <si>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</si>
  <si>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</si>
  <si>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</si>
  <si>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</si>
  <si>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</si>
  <si>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</si>
  <si>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</si>
  <si>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</si>
  <si>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</si>
  <si>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</si>
  <si>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</si>
  <si>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</si>
  <si>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</si>
  <si>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</si>
  <si>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</si>
  <si>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</si>
  <si>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</si>
  <si>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</si>
  <si>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</si>
  <si>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</si>
  <si>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</si>
  <si>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</si>
  <si>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</si>
  <si>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</si>
  <si>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</si>
  <si>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</si>
  <si>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</si>
  <si>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</si>
  <si>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</si>
  <si>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</si>
  <si>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</si>
  <si>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</si>
  <si>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</si>
  <si>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</si>
  <si>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</si>
  <si>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</si>
  <si>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</si>
  <si>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</si>
  <si>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</si>
  <si>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</si>
  <si>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</si>
  <si>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</si>
  <si>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</si>
  <si>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</si>
  <si>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</si>
  <si>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</si>
  <si>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</si>
  <si>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</si>
  <si>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</si>
  <si>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</si>
  <si>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</si>
  <si>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</si>
  <si>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</si>
  <si>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</si>
  <si>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</si>
  <si>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</si>
  <si>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</si>
  <si>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</si>
  <si>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</si>
  <si>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</si>
  <si>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</si>
  <si>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</si>
  <si>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</si>
  <si>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</si>
  <si>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</si>
  <si>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</si>
  <si>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</si>
  <si>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</si>
  <si>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</si>
  <si>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</si>
  <si>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</si>
  <si>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</si>
  <si>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</si>
  <si>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</si>
  <si>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</si>
  <si>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</si>
  <si>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</si>
  <si>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</si>
  <si>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</si>
  <si>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</si>
  <si>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</si>
  <si>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</si>
  <si>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</si>
  <si>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</si>
  <si>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</si>
  <si>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</si>
  <si>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</si>
  <si>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</si>
  <si>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</si>
  <si>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</si>
  <si>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</si>
  <si>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</si>
  <si>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</si>
  <si>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</si>
  <si>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</si>
  <si>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</si>
  <si>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</si>
  <si>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</si>
  <si>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</si>
  <si>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</si>
  <si>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</si>
  <si>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</si>
  <si>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</si>
  <si>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</si>
  <si>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</si>
  <si>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</si>
  <si>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</si>
  <si>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</si>
  <si>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</si>
  <si>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</si>
  <si>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</si>
  <si>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</si>
  <si>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</si>
  <si>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</si>
  <si>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</si>
  <si>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</si>
  <si>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</si>
  <si>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</si>
  <si>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</si>
  <si>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</si>
  <si>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</si>
  <si>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</si>
  <si>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</si>
  <si>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</si>
  <si>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</si>
  <si>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</si>
  <si>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</si>
  <si>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</si>
  <si>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</si>
  <si>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</si>
  <si>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</si>
  <si>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</si>
  <si>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</si>
  <si>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</si>
  <si>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</si>
  <si>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</si>
  <si>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</si>
  <si>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</si>
  <si>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</si>
  <si>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</si>
  <si>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</si>
  <si>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</si>
  <si>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</si>
  <si>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</si>
  <si>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</si>
  <si>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</si>
  <si>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</si>
  <si>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</si>
  <si>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</si>
  <si>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</si>
  <si>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</si>
  <si>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</si>
  <si>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</si>
  <si>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</si>
  <si>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</si>
  <si>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</si>
  <si>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</si>
  <si>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</si>
  <si>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</si>
  <si>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</si>
  <si>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</si>
  <si>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</si>
  <si>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</si>
  <si>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</si>
  <si>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</si>
  <si>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</si>
  <si>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</si>
  <si>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</si>
  <si>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</si>
  <si>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</si>
  <si>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</si>
  <si>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</si>
  <si>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</si>
  <si>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</si>
  <si>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</si>
  <si>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</si>
  <si>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</si>
  <si>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</si>
  <si>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</si>
  <si>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</si>
  <si>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</si>
  <si>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新潟県三条市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</si>
  <si>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</si>
  <si>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</si>
  <si>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</si>
  <si>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</si>
  <si>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</si>
  <si>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</si>
  <si>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</si>
  <si>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</si>
  <si>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</si>
  <si>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</si>
  <si>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</si>
  <si>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</si>
  <si>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</si>
  <si>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</si>
  <si>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</si>
  <si>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</si>
  <si>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</si>
  <si>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</si>
  <si>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</si>
  <si>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</si>
  <si>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</si>
  <si>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</si>
  <si>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</si>
  <si>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</si>
  <si>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</si>
  <si>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</si>
  <si>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</si>
  <si>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</si>
  <si>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</si>
  <si>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</si>
  <si>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</si>
  <si>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</si>
  <si>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</si>
  <si>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</si>
  <si>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</si>
  <si>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</si>
  <si>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</si>
  <si>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</si>
  <si>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</si>
  <si>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</si>
  <si>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</si>
  <si>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</si>
  <si>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</si>
  <si>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</si>
  <si>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</si>
  <si>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</si>
  <si>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</si>
  <si>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</si>
  <si>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</si>
  <si>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</si>
  <si>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</si>
  <si>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</si>
  <si>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</si>
  <si>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</si>
  <si>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</si>
  <si>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</si>
  <si>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</si>
  <si>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</si>
  <si>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</si>
  <si>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</si>
  <si>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</si>
  <si>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</si>
  <si>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</si>
  <si>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</si>
  <si>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</si>
  <si>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</si>
  <si>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</si>
  <si>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</si>
  <si>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</si>
  <si>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</si>
  <si>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</si>
  <si>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</si>
  <si>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</si>
  <si>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</si>
  <si>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</si>
  <si>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</si>
  <si>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</si>
  <si>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</si>
  <si>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</si>
  <si>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</si>
  <si>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</si>
  <si>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</si>
  <si>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</si>
  <si>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</si>
  <si>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</si>
  <si>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</si>
  <si>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</si>
  <si>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</si>
  <si>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</si>
  <si>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</si>
  <si>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</si>
  <si>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</si>
  <si>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</si>
  <si>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</si>
  <si>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</si>
  <si>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</si>
  <si>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</si>
  <si>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</si>
  <si>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</si>
  <si>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</si>
  <si>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</si>
  <si>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</si>
  <si>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</si>
  <si>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</si>
  <si>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</si>
  <si>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</si>
  <si>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</si>
  <si>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</si>
  <si>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</si>
  <si>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</si>
  <si>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</si>
  <si>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</si>
  <si>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</si>
  <si>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</si>
  <si>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</si>
  <si>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</si>
  <si>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</si>
  <si>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</si>
  <si>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</si>
  <si>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</si>
  <si>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</si>
  <si>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</si>
  <si>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</si>
  <si>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</si>
  <si>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</si>
  <si>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</si>
  <si>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</si>
  <si>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</si>
  <si>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</si>
  <si>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</si>
  <si>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</si>
  <si>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</si>
  <si>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</si>
  <si>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</si>
  <si>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</si>
  <si>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</si>
  <si>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</si>
  <si>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</si>
  <si>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</si>
  <si>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</si>
  <si>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</si>
  <si>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</si>
  <si>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</si>
  <si>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</si>
  <si>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</si>
  <si>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</si>
  <si>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</si>
  <si>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新潟県三条市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</si>
  <si>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</si>
  <si>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</si>
  <si>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</si>
  <si>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</si>
  <si>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</si>
  <si>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</si>
  <si>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</si>
  <si>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</si>
  <si>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</si>
  <si>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</si>
  <si>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</si>
  <si>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</si>
  <si>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</si>
  <si>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</si>
  <si>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</si>
  <si>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</si>
  <si>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</si>
  <si>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</si>
  <si>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</si>
  <si>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</si>
  <si>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</si>
  <si>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</si>
  <si>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</si>
  <si>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</si>
  <si>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</si>
  <si>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</si>
  <si>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</si>
  <si>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</si>
  <si>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</si>
  <si>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</si>
  <si>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</si>
  <si>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</si>
  <si>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</si>
  <si>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</si>
  <si>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</si>
  <si>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</si>
  <si>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</si>
  <si>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</si>
  <si>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</si>
  <si>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</si>
  <si>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</si>
  <si>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</si>
  <si>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</si>
  <si>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</si>
  <si>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</si>
  <si>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</si>
  <si>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</si>
  <si>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</si>
  <si>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</si>
  <si>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</si>
  <si>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</si>
  <si>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</si>
  <si>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</si>
  <si>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</si>
  <si>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</si>
  <si>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</si>
  <si>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</si>
  <si>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</si>
  <si>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</si>
  <si>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</si>
  <si>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</si>
  <si>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</si>
  <si>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</si>
  <si>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</si>
  <si>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</si>
  <si>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</si>
  <si>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</si>
  <si>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</si>
  <si>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</si>
  <si>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</si>
  <si>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</si>
  <si>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</si>
  <si>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</si>
  <si>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</si>
  <si>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</si>
  <si>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</si>
  <si>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</si>
  <si>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</si>
  <si>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</si>
  <si>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</si>
  <si>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</si>
  <si>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</si>
  <si>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</si>
  <si>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</si>
  <si>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</si>
  <si>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</si>
  <si>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</si>
  <si>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</si>
  <si>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</si>
  <si>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</si>
  <si>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</si>
  <si>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</si>
  <si>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</si>
  <si>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</si>
  <si>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</si>
  <si>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</si>
  <si>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</si>
  <si>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</si>
  <si>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</si>
  <si>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</si>
  <si>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</si>
  <si>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</si>
  <si>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</si>
  <si>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</si>
  <si>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</si>
  <si>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</si>
  <si>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</si>
  <si>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</si>
  <si>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</si>
  <si>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</si>
  <si>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</si>
  <si>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</si>
  <si>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</si>
  <si>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</si>
  <si>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</si>
  <si>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</si>
  <si>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</si>
  <si>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</si>
  <si>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</si>
  <si>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</si>
  <si>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</si>
  <si>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</si>
  <si>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</si>
  <si>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</si>
  <si>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</si>
  <si>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</si>
  <si>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</si>
  <si>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</si>
  <si>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</si>
  <si>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</si>
  <si>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</si>
  <si>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</si>
  <si>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</si>
  <si>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</si>
  <si>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</si>
  <si>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</si>
  <si>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</si>
  <si>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</si>
  <si>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</si>
  <si>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</si>
  <si>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</si>
  <si>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</si>
  <si>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</si>
  <si>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</si>
  <si>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</si>
  <si>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</si>
  <si>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</si>
  <si>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</si>
  <si>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</si>
  <si>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</si>
  <si>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</si>
  <si>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</si>
  <si>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</si>
  <si>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</si>
  <si>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</si>
  <si>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</si>
  <si>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</si>
  <si>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</si>
  <si>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</si>
  <si>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</si>
  <si>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</si>
  <si>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</si>
  <si>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</si>
  <si>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</si>
  <si>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</si>
  <si>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</si>
  <si>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</si>
  <si>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</si>
  <si>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</si>
  <si>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</si>
  <si>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</si>
  <si>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</si>
  <si>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</si>
  <si>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</si>
  <si>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</si>
  <si>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</si>
  <si>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</si>
  <si>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</si>
  <si>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</si>
  <si>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</si>
  <si>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</si>
  <si>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</si>
  <si>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</si>
  <si>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</si>
  <si>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</si>
  <si>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14.63</t>
  </si>
  <si>
    <t>▲ 10.34</t>
  </si>
  <si>
    <t>▲ 1.40</t>
  </si>
  <si>
    <t>国民健康保険事業特別会計</t>
  </si>
  <si>
    <t>▲ 0.27</t>
  </si>
  <si>
    <t>▲ 1.71</t>
  </si>
  <si>
    <t>▲ 1.07</t>
  </si>
  <si>
    <t>▲ 1.34</t>
  </si>
  <si>
    <t>▲ 1.33</t>
  </si>
  <si>
    <t>水道事業会計</t>
  </si>
  <si>
    <t>一般会計</t>
  </si>
  <si>
    <t>介護保険事業特別会計</t>
  </si>
  <si>
    <t>勤労者福祉共済事業特別会計</t>
  </si>
  <si>
    <t>後期高齢者医療特別会計</t>
  </si>
  <si>
    <t>公共下水道事業特別会計</t>
  </si>
  <si>
    <t>農業集落排水事業特別会計</t>
  </si>
  <si>
    <t>その他会計（赤字）</t>
  </si>
  <si>
    <t>その他会計（黒字）</t>
  </si>
  <si>
    <t>-</t>
    <phoneticPr fontId="2"/>
  </si>
  <si>
    <t>-</t>
    <phoneticPr fontId="2"/>
  </si>
  <si>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</si>
  <si>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5"/>
  </si>
  <si>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</si>
  <si>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</si>
  <si>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</si>
  <si>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</si>
  <si>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</si>
  <si>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</si>
  <si>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</si>
  <si>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</si>
  <si>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</si>
  <si>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新潟県中越福祉事務組合</t>
    <rPh sb="0" eb="3">
      <t>ニイガタケン</t>
    </rPh>
    <rPh sb="3" eb="5">
      <t>チュウエツ</t>
    </rPh>
    <rPh sb="5" eb="7">
      <t>フクシ</t>
    </rPh>
    <rPh sb="7" eb="9">
      <t>ジム</t>
    </rPh>
    <rPh sb="9" eb="11">
      <t>クミアイ</t>
    </rPh>
    <phoneticPr fontId="2"/>
  </si>
  <si>
    <t>三条昭栄開発</t>
    <rPh sb="0" eb="2">
      <t>サンジョウ</t>
    </rPh>
    <rPh sb="2" eb="3">
      <t>アキラ</t>
    </rPh>
    <rPh sb="3" eb="4">
      <t>サカエ</t>
    </rPh>
    <rPh sb="4" eb="6">
      <t>カイハツ</t>
    </rPh>
    <phoneticPr fontId="5"/>
  </si>
  <si>
    <t>県央土地開発公社</t>
    <rPh sb="0" eb="1">
      <t>ケン</t>
    </rPh>
    <rPh sb="2" eb="4">
      <t>トチ</t>
    </rPh>
    <rPh sb="4" eb="6">
      <t>カイハツ</t>
    </rPh>
    <rPh sb="6" eb="8">
      <t>コウシャ</t>
    </rPh>
    <phoneticPr fontId="5"/>
  </si>
  <si>
    <t>下田郷開発</t>
    <rPh sb="0" eb="2">
      <t>シタダ</t>
    </rPh>
    <rPh sb="2" eb="3">
      <t>サト</t>
    </rPh>
    <rPh sb="3" eb="5">
      <t>カイハツ</t>
    </rPh>
    <phoneticPr fontId="5"/>
  </si>
  <si>
    <t>燕三条地場産業振興センター</t>
    <rPh sb="0" eb="1">
      <t>ツバメ</t>
    </rPh>
    <rPh sb="1" eb="3">
      <t>サンジョウ</t>
    </rPh>
    <rPh sb="3" eb="5">
      <t>ジバ</t>
    </rPh>
    <rPh sb="5" eb="7">
      <t>サンギョウ</t>
    </rPh>
    <rPh sb="7" eb="9">
      <t>シンコウ</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</si>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</sst>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102920</c:v>
                </c:pt>
                <c:pt idx="1">
                  <c:v>130195</c:v>
                </c:pt>
                <c:pt idx="2">
                  <c:v>87771</c:v>
                </c:pt>
                <c:pt idx="3">
                  <c:v>111273</c:v>
                </c:pt>
                <c:pt idx="4">
                  <c:v>86373</c:v>
                </c:pt>
              </c:numCache>
            </c:numRef>
          </c:val>
          <c:smooth val="0"/>
        </c:ser>
        <c:dLbls>
          <c:showLegendKey val="0"/>
          <c:showVal val="0"/>
          <c:showCatName val="0"/>
          <c:showSerName val="0"/>
          <c:showPercent val="0"/>
          <c:showBubbleSize val="0"/>
        </c:dLbls>
        <c:marker val="1"/>
        <c:smooth val="0"/>
        <c:axId val="352422528"/>
        <c:axId val="352662272"/>
      </c:lineChart>
      <c:catAx>
        <c:axId val="352422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662272"/>
        <c:crosses val="autoZero"/>
        <c:auto val="1"/>
        <c:lblAlgn val="ctr"/>
        <c:lblOffset val="100"/>
        <c:tickLblSkip val="1"/>
        <c:tickMarkSkip val="1"/>
        <c:noMultiLvlLbl val="0"/>
      </c:catAx>
      <c:valAx>
        <c:axId val="352662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42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7.03</c:v>
                </c:pt>
                <c:pt idx="1">
                  <c:v>0.87</c:v>
                </c:pt>
                <c:pt idx="2">
                  <c:v>14.04</c:v>
                </c:pt>
                <c:pt idx="3">
                  <c:v>3.36</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7.76</c:v>
                </c:pt>
                <c:pt idx="1">
                  <c:v>5.91</c:v>
                </c:pt>
                <c:pt idx="2">
                  <c:v>6.51</c:v>
                </c:pt>
                <c:pt idx="3">
                  <c:v>19.809999999999999</c:v>
                </c:pt>
                <c:pt idx="4">
                  <c:v>22.84</c:v>
                </c:pt>
              </c:numCache>
            </c:numRef>
          </c:val>
        </c:ser>
        <c:dLbls>
          <c:showLegendKey val="0"/>
          <c:showVal val="0"/>
          <c:showCatName val="0"/>
          <c:showSerName val="0"/>
          <c:showPercent val="0"/>
          <c:showBubbleSize val="0"/>
        </c:dLbls>
        <c:gapWidth val="250"/>
        <c:overlap val="100"/>
        <c:axId val="231234944"/>
        <c:axId val="23124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5.71</c:v>
                </c:pt>
                <c:pt idx="1">
                  <c:v>-14.63</c:v>
                </c:pt>
                <c:pt idx="2">
                  <c:v>13.26</c:v>
                </c:pt>
                <c:pt idx="3">
                  <c:v>-10.34</c:v>
                </c:pt>
                <c:pt idx="4">
                  <c:v>-1.4</c:v>
                </c:pt>
              </c:numCache>
            </c:numRef>
          </c:val>
          <c:smooth val="0"/>
        </c:ser>
        <c:dLbls>
          <c:showLegendKey val="0"/>
          <c:showVal val="0"/>
          <c:showCatName val="0"/>
          <c:showSerName val="0"/>
          <c:showPercent val="0"/>
          <c:showBubbleSize val="0"/>
        </c:dLbls>
        <c:marker val="1"/>
        <c:smooth val="0"/>
        <c:axId val="231234944"/>
        <c:axId val="231245312"/>
      </c:lineChart>
      <c:catAx>
        <c:axId val="2312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245312"/>
        <c:crosses val="autoZero"/>
        <c:auto val="1"/>
        <c:lblAlgn val="ctr"/>
        <c:lblOffset val="100"/>
        <c:tickLblSkip val="1"/>
        <c:tickMarkSkip val="1"/>
        <c:noMultiLvlLbl val="0"/>
      </c:catAx>
      <c:valAx>
        <c:axId val="23124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0.12</c:v>
                </c:pt>
                <c:pt idx="6">
                  <c:v>#N/A</c:v>
                </c:pt>
                <c:pt idx="7">
                  <c:v>0</c:v>
                </c:pt>
                <c:pt idx="8">
                  <c:v>#N/A</c:v>
                </c:pt>
                <c:pt idx="9">
                  <c:v>0</c:v>
                </c:pt>
              </c:numCache>
            </c:numRef>
          </c:val>
        </c:ser>
        <c:ser>
          <c:idx val="5"/>
          <c:order val="5"/>
          <c:tx>
            <c:strRef>
              <c:f>データシート!$A$32</c:f>
              <c:strCache>
                <c:ptCount val="1"/>
                <c:pt idx="0">
                  <c:v>勤労者福祉共済事業特別会計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0.47</c:v>
                </c:pt>
                <c:pt idx="4">
                  <c:v>#N/A</c:v>
                </c:pt>
                <c:pt idx="5">
                  <c:v>0.71</c:v>
                </c:pt>
                <c:pt idx="6">
                  <c:v>#N/A</c:v>
                </c:pt>
                <c:pt idx="7">
                  <c:v>0.95</c:v>
                </c:pt>
                <c:pt idx="8">
                  <c:v>#N/A</c:v>
                </c:pt>
                <c:pt idx="9">
                  <c:v>1.33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7.01</c:v>
                </c:pt>
                <c:pt idx="2">
                  <c:v>#N/A</c:v>
                </c:pt>
                <c:pt idx="3">
                  <c:v>1.1200000000000001</c:v>
                </c:pt>
                <c:pt idx="4">
                  <c:v>#N/A</c:v>
                </c:pt>
                <c:pt idx="5">
                  <c:v>14.41</c:v>
                </c:pt>
                <c:pt idx="6">
                  <c:v>#N/A</c:v>
                </c:pt>
                <c:pt idx="7">
                  <c:v>3.6</c:v>
                </c:pt>
                <c:pt idx="8">
                  <c:v>#N/A</c:v>
                </c:pt>
                <c:pt idx="9">
                  <c:v>1.48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4.47</c:v>
                </c:pt>
                <c:pt idx="2">
                  <c:v>#N/A</c:v>
                </c:pt>
                <c:pt idx="3">
                  <c:v>4.68</c:v>
                </c:pt>
                <c:pt idx="4">
                  <c:v>#N/A</c:v>
                </c:pt>
                <c:pt idx="5">
                  <c:v>5.28</c:v>
                </c:pt>
                <c:pt idx="6">
                  <c:v>#N/A</c:v>
                </c:pt>
                <c:pt idx="7">
                  <c:v>5.77</c:v>
                </c:pt>
                <c:pt idx="8">
                  <c:v>#N/A</c:v>
                </c:pt>
                <c:pt idx="9">
                  <c:v>5.0199999999999996</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0.27</c:v>
                </c:pt>
                <c:pt idx="1">
                  <c:v>#N/A</c:v>
                </c:pt>
                <c:pt idx="2">
                  <c:v>1.71</c:v>
                </c:pt>
                <c:pt idx="3">
                  <c:v>#N/A</c:v>
                </c:pt>
                <c:pt idx="4">
                  <c:v>1.07</c:v>
                </c:pt>
                <c:pt idx="5">
                  <c:v>#N/A</c:v>
                </c:pt>
                <c:pt idx="6">
                  <c:v>1.34</c:v>
                </c:pt>
                <c:pt idx="7">
                  <c:v>#N/A</c:v>
                </c:pt>
                <c:pt idx="8">
                  <c:v>1.33</c:v>
                </c:pt>
                <c:pt idx="9">
                  <c:v>#N/A</c:v>
                </c:pt>
              </c:numCache>
            </c:numRef>
          </c:val>
        </c:ser>
        <c:dLbls>
          <c:showLegendKey val="0"/>
          <c:showVal val="0"/>
          <c:showCatName val="0"/>
          <c:showSerName val="0"/>
          <c:showPercent val="0"/>
          <c:showBubbleSize val="0"/>
        </c:dLbls>
        <c:gapWidth val="150"/>
        <c:overlap val="100"/>
        <c:axId val="231392768"/>
        <c:axId val="231394304"/>
      </c:barChart>
      <c:catAx>
        <c:axId val="2313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394304"/>
        <c:crosses val="autoZero"/>
        <c:auto val="1"/>
        <c:lblAlgn val="ctr"/>
        <c:lblOffset val="100"/>
        <c:tickLblSkip val="1"/>
        <c:tickMarkSkip val="1"/>
        <c:noMultiLvlLbl val="0"/>
      </c:catAx>
      <c:valAx>
        <c:axId val="2313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39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3754</c:v>
                </c:pt>
                <c:pt idx="5">
                  <c:v>3866</c:v>
                </c:pt>
                <c:pt idx="8">
                  <c:v>3989</c:v>
                </c:pt>
                <c:pt idx="11">
                  <c:v>4157</c:v>
                </c:pt>
                <c:pt idx="14">
                  <c:v>4643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14</c:v>
                </c:pt>
                <c:pt idx="3">
                  <c:v>7</c:v>
                </c:pt>
                <c:pt idx="6">
                  <c:v>11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277</c:v>
                </c:pt>
                <c:pt idx="3">
                  <c:v>245</c:v>
                </c:pt>
                <c:pt idx="6">
                  <c:v>222</c:v>
                </c:pt>
                <c:pt idx="9">
                  <c:v>209</c:v>
                </c:pt>
                <c:pt idx="12">
                  <c:v>171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118</c:v>
                </c:pt>
                <c:pt idx="3">
                  <c:v>110</c:v>
                </c:pt>
                <c:pt idx="6">
                  <c:v>92</c:v>
                </c:pt>
                <c:pt idx="9">
                  <c:v>83</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1300</c:v>
                </c:pt>
                <c:pt idx="3">
                  <c:v>1260</c:v>
                </c:pt>
                <c:pt idx="6">
                  <c:v>1334</c:v>
                </c:pt>
                <c:pt idx="9">
                  <c:v>1386</c:v>
                </c:pt>
                <c:pt idx="12">
                  <c:v>1421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133</c:v>
                </c:pt>
                <c:pt idx="3">
                  <c:v>133</c:v>
                </c:pt>
                <c:pt idx="6">
                  <c:v>133</c:v>
                </c:pt>
                <c:pt idx="9">
                  <c:v>133</c:v>
                </c:pt>
                <c:pt idx="12">
                  <c:v>133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4881</c:v>
                </c:pt>
                <c:pt idx="3">
                  <c:v>5011</c:v>
                </c:pt>
                <c:pt idx="6">
                  <c:v>5137</c:v>
                </c:pt>
                <c:pt idx="9">
                  <c:v>5439</c:v>
                </c:pt>
                <c:pt idx="12">
                  <c:v>5809</c:v>
                </c:pt>
              </c:numCache>
            </c:numRef>
          </c:val>
        </c:ser>
        <c:dLbls>
          <c:showLegendKey val="0"/>
          <c:showVal val="0"/>
          <c:showCatName val="0"/>
          <c:showSerName val="0"/>
          <c:showPercent val="0"/>
          <c:showBubbleSize val="0"/>
        </c:dLbls>
        <c:gapWidth val="100"/>
        <c:overlap val="100"/>
        <c:axId val="231744640"/>
        <c:axId val="23174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2969</c:v>
                </c:pt>
                <c:pt idx="2">
                  <c:v>#N/A</c:v>
                </c:pt>
                <c:pt idx="3">
                  <c:v>#N/A</c:v>
                </c:pt>
                <c:pt idx="4">
                  <c:v>2900</c:v>
                </c:pt>
                <c:pt idx="5">
                  <c:v>#N/A</c:v>
                </c:pt>
                <c:pt idx="6">
                  <c:v>#N/A</c:v>
                </c:pt>
                <c:pt idx="7">
                  <c:v>2940</c:v>
                </c:pt>
                <c:pt idx="8">
                  <c:v>#N/A</c:v>
                </c:pt>
                <c:pt idx="9">
                  <c:v>#N/A</c:v>
                </c:pt>
                <c:pt idx="10">
                  <c:v>3093</c:v>
                </c:pt>
                <c:pt idx="11">
                  <c:v>#N/A</c:v>
                </c:pt>
                <c:pt idx="12">
                  <c:v>#N/A</c:v>
                </c:pt>
                <c:pt idx="13">
                  <c:v>2965</c:v>
                </c:pt>
                <c:pt idx="14">
                  <c:v>#N/A</c:v>
                </c:pt>
              </c:numCache>
            </c:numRef>
          </c:val>
          <c:smooth val="0"/>
        </c:ser>
        <c:dLbls>
          <c:showLegendKey val="0"/>
          <c:showVal val="0"/>
          <c:showCatName val="0"/>
          <c:showSerName val="0"/>
          <c:showPercent val="0"/>
          <c:showBubbleSize val="0"/>
        </c:dLbls>
        <c:marker val="1"/>
        <c:smooth val="0"/>
        <c:axId val="231744640"/>
        <c:axId val="231746560"/>
      </c:lineChart>
      <c:catAx>
        <c:axId val="2317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746560"/>
        <c:crosses val="autoZero"/>
        <c:auto val="1"/>
        <c:lblAlgn val="ctr"/>
        <c:lblOffset val="100"/>
        <c:tickLblSkip val="1"/>
        <c:tickMarkSkip val="1"/>
        <c:noMultiLvlLbl val="0"/>
      </c:catAx>
      <c:valAx>
        <c:axId val="2317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46766</c:v>
                </c:pt>
                <c:pt idx="5">
                  <c:v>50269</c:v>
                </c:pt>
                <c:pt idx="8">
                  <c:v>53394</c:v>
                </c:pt>
                <c:pt idx="11">
                  <c:v>57427</c:v>
                </c:pt>
                <c:pt idx="14">
                  <c:v>59063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5920</c:v>
                </c:pt>
                <c:pt idx="5">
                  <c:v>5926</c:v>
                </c:pt>
                <c:pt idx="8">
                  <c:v>5391</c:v>
                </c:pt>
                <c:pt idx="11">
                  <c:v>5088</c:v>
                </c:pt>
                <c:pt idx="14">
                  <c:v>4984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6307</c:v>
                </c:pt>
                <c:pt idx="5">
                  <c:v>5687</c:v>
                </c:pt>
                <c:pt idx="8">
                  <c:v>5978</c:v>
                </c:pt>
                <c:pt idx="11">
                  <c:v>9409</c:v>
                </c:pt>
                <c:pt idx="14">
                  <c:v>10907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320</c:v>
                </c:pt>
                <c:pt idx="3">
                  <c:v>284</c:v>
                </c:pt>
                <c:pt idx="6">
                  <c:v>258</c:v>
                </c:pt>
                <c:pt idx="9">
                  <c:v>237</c:v>
                </c:pt>
                <c:pt idx="12">
                  <c:v>298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10443</c:v>
                </c:pt>
                <c:pt idx="3">
                  <c:v>10061</c:v>
                </c:pt>
                <c:pt idx="6">
                  <c:v>9453</c:v>
                </c:pt>
                <c:pt idx="9">
                  <c:v>7509</c:v>
                </c:pt>
                <c:pt idx="12">
                  <c:v>6956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967</c:v>
                </c:pt>
                <c:pt idx="3">
                  <c:v>950</c:v>
                </c:pt>
                <c:pt idx="6">
                  <c:v>759</c:v>
                </c:pt>
                <c:pt idx="9">
                  <c:v>570</c:v>
                </c:pt>
                <c:pt idx="12">
                  <c:v>424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25591</c:v>
                </c:pt>
                <c:pt idx="3">
                  <c:v>25002</c:v>
                </c:pt>
                <c:pt idx="6">
                  <c:v>24246</c:v>
                </c:pt>
                <c:pt idx="9">
                  <c:v>23531</c:v>
                </c:pt>
                <c:pt idx="12">
                  <c:v>23077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1342</c:v>
                </c:pt>
                <c:pt idx="3">
                  <c:v>1111</c:v>
                </c:pt>
                <c:pt idx="6">
                  <c:v>947</c:v>
                </c:pt>
                <c:pt idx="9">
                  <c:v>784</c:v>
                </c:pt>
                <c:pt idx="12">
                  <c:v>643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55192</c:v>
                </c:pt>
                <c:pt idx="3">
                  <c:v>60562</c:v>
                </c:pt>
                <c:pt idx="6">
                  <c:v>65131</c:v>
                </c:pt>
                <c:pt idx="9">
                  <c:v>69351</c:v>
                </c:pt>
                <c:pt idx="12">
                  <c:v>70811</c:v>
                </c:pt>
              </c:numCache>
            </c:numRef>
          </c:val>
        </c:ser>
        <c:dLbls>
          <c:showLegendKey val="0"/>
          <c:showVal val="0"/>
          <c:showCatName val="0"/>
          <c:showSerName val="0"/>
          <c:showPercent val="0"/>
          <c:showBubbleSize val="0"/>
        </c:dLbls>
        <c:gapWidth val="100"/>
        <c:overlap val="100"/>
        <c:axId val="233103360"/>
        <c:axId val="23310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34862</c:v>
                </c:pt>
                <c:pt idx="2">
                  <c:v>#N/A</c:v>
                </c:pt>
                <c:pt idx="3">
                  <c:v>#N/A</c:v>
                </c:pt>
                <c:pt idx="4">
                  <c:v>36088</c:v>
                </c:pt>
                <c:pt idx="5">
                  <c:v>#N/A</c:v>
                </c:pt>
                <c:pt idx="6">
                  <c:v>#N/A</c:v>
                </c:pt>
                <c:pt idx="7">
                  <c:v>36029</c:v>
                </c:pt>
                <c:pt idx="8">
                  <c:v>#N/A</c:v>
                </c:pt>
                <c:pt idx="9">
                  <c:v>#N/A</c:v>
                </c:pt>
                <c:pt idx="10">
                  <c:v>30057</c:v>
                </c:pt>
                <c:pt idx="11">
                  <c:v>#N/A</c:v>
                </c:pt>
                <c:pt idx="12">
                  <c:v>#N/A</c:v>
                </c:pt>
                <c:pt idx="13">
                  <c:v>27257</c:v>
                </c:pt>
                <c:pt idx="14">
                  <c:v>#N/A</c:v>
                </c:pt>
              </c:numCache>
            </c:numRef>
          </c:val>
          <c:smooth val="0"/>
        </c:ser>
        <c:dLbls>
          <c:showLegendKey val="0"/>
          <c:showVal val="0"/>
          <c:showCatName val="0"/>
          <c:showSerName val="0"/>
          <c:showPercent val="0"/>
          <c:showBubbleSize val="0"/>
        </c:dLbls>
        <c:marker val="1"/>
        <c:smooth val="0"/>
        <c:axId val="233103360"/>
        <c:axId val="233105280"/>
      </c:lineChart>
      <c:catAx>
        <c:axId val="23310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105280"/>
        <c:crosses val="autoZero"/>
        <c:auto val="1"/>
        <c:lblAlgn val="ctr"/>
        <c:lblOffset val="100"/>
        <c:tickLblSkip val="1"/>
        <c:tickMarkSkip val="1"/>
        <c:noMultiLvlLbl val="0"/>
      </c:catAx>
      <c:valAx>
        <c:axId val="23310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10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101,775
101,358
431.97
50,101,837
48,582,333
381,280
24,926,992
70,743,815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新経営戦略プログラムに基づき財政基盤の強化を図ってはいるものの、類似団体平均を大きく下回っており、近年の数値は横ばいで推移してきている。今後も新経営戦略プログラムに掲げる歳出入改革等の対策を着実に実施し、財政の健全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78015</xdr:rowOff>
    </xdr:to>
    <xdr:cxnSp macro="">
      <xdr:nvCxnSpPr>
        <xdr:cNvPr id="78" name="直線コネクタ 77"/>
        <xdr:cNvCxnSpPr/>
      </xdr:nvCxnSpPr>
      <xdr:spPr>
        <a:xfrm>
          <a:off x="1447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5" name="テキスト ボックス 94"/>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7" name="テキスト ボックス 96"/>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合併特例債等の元利償還金</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社会保障関係経費の増加により、類似団体平均を上回っている。今後も、人件費の削減や公債費負担の適正化等、これまでの取組を継続し、行政評価などを活用しながら現在取り組んでいる事業の費用対効果や市民ニーズを考慮し、更なる検証を加え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87884</xdr:rowOff>
    </xdr:to>
    <xdr:cxnSp macro="">
      <xdr:nvCxnSpPr>
        <xdr:cNvPr id="130" name="直線コネクタ 129"/>
        <xdr:cNvCxnSpPr/>
      </xdr:nvCxnSpPr>
      <xdr:spPr>
        <a:xfrm>
          <a:off x="4114800" y="1070330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73406</xdr:rowOff>
    </xdr:to>
    <xdr:cxnSp macro="">
      <xdr:nvCxnSpPr>
        <xdr:cNvPr id="133" name="直線コネクタ 132"/>
        <xdr:cNvCxnSpPr/>
      </xdr:nvCxnSpPr>
      <xdr:spPr>
        <a:xfrm>
          <a:off x="3225800" y="106502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73406</xdr:rowOff>
    </xdr:to>
    <xdr:cxnSp macro="">
      <xdr:nvCxnSpPr>
        <xdr:cNvPr id="136" name="直線コネクタ 135"/>
        <xdr:cNvCxnSpPr/>
      </xdr:nvCxnSpPr>
      <xdr:spPr>
        <a:xfrm flipV="1">
          <a:off x="2336800" y="106502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62</xdr:row>
      <xdr:rowOff>73406</xdr:rowOff>
    </xdr:to>
    <xdr:cxnSp macro="">
      <xdr:nvCxnSpPr>
        <xdr:cNvPr id="139" name="直線コネクタ 138"/>
        <xdr:cNvCxnSpPr/>
      </xdr:nvCxnSpPr>
      <xdr:spPr>
        <a:xfrm>
          <a:off x="1447800" y="105874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9" name="円/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9161</xdr:rowOff>
    </xdr:from>
    <xdr:ext cx="762000" cy="259045"/>
    <xdr:sp macro="" textlink="">
      <xdr:nvSpPr>
        <xdr:cNvPr id="150"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1" name="円/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108983</xdr:rowOff>
    </xdr:from>
    <xdr:ext cx="736600" cy="259045"/>
    <xdr:sp macro="" textlink="">
      <xdr:nvSpPr>
        <xdr:cNvPr id="152" name="テキスト ボックス 151"/>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3" name="円/楕円 152"/>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4" name="テキスト ボックス 153"/>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5" name="円/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108983</xdr:rowOff>
    </xdr:from>
    <xdr:ext cx="762000" cy="259045"/>
    <xdr:sp macro="" textlink="">
      <xdr:nvSpPr>
        <xdr:cNvPr id="156" name="テキスト ボックス 155"/>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7" name="円/楕円 156"/>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58" name="テキスト ボックス 157"/>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定員適正化計画による職員削減により着実にコストの削減を図って</a:t>
          </a:r>
          <a:r>
            <a:rPr lang="ja-JP" altLang="en-US" sz="1100" b="0" i="0" baseline="0">
              <a:solidFill>
                <a:schemeClr val="dk1"/>
              </a:solidFill>
              <a:effectLst/>
              <a:latin typeface="+mn-lt"/>
              <a:ea typeface="+mn-ea"/>
              <a:cs typeface="+mn-cs"/>
            </a:rPr>
            <a:t>きているものの、</a:t>
          </a:r>
          <a:r>
            <a:rPr lang="ja-JP" altLang="ja-JP" sz="1100" b="0" i="0" baseline="0">
              <a:solidFill>
                <a:schemeClr val="dk1"/>
              </a:solidFill>
              <a:effectLst/>
              <a:latin typeface="+mn-lt"/>
              <a:ea typeface="+mn-ea"/>
              <a:cs typeface="+mn-cs"/>
            </a:rPr>
            <a:t>依然類似団体平均を上回って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今後も引き続き定員適正化計画による職員削減の実施、指定管理者制度の導入など業務の外部委託化を進め、コストの低減を図っていく。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13336</xdr:rowOff>
    </xdr:from>
    <xdr:to>
      <xdr:col>7</xdr:col>
      <xdr:colOff>152400</xdr:colOff>
      <xdr:row>86</xdr:row>
      <xdr:rowOff>122455</xdr:rowOff>
    </xdr:to>
    <xdr:cxnSp macro="">
      <xdr:nvCxnSpPr>
        <xdr:cNvPr id="195" name="直線コネクタ 194"/>
        <xdr:cNvCxnSpPr/>
      </xdr:nvCxnSpPr>
      <xdr:spPr>
        <a:xfrm>
          <a:off x="4114800" y="14758036"/>
          <a:ext cx="8382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13336</xdr:rowOff>
    </xdr:from>
    <xdr:to>
      <xdr:col>6</xdr:col>
      <xdr:colOff>0</xdr:colOff>
      <xdr:row>86</xdr:row>
      <xdr:rowOff>52944</xdr:rowOff>
    </xdr:to>
    <xdr:cxnSp macro="">
      <xdr:nvCxnSpPr>
        <xdr:cNvPr id="198" name="直線コネクタ 197"/>
        <xdr:cNvCxnSpPr/>
      </xdr:nvCxnSpPr>
      <xdr:spPr>
        <a:xfrm flipV="1">
          <a:off x="3225800" y="14758036"/>
          <a:ext cx="889000" cy="3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52944</xdr:rowOff>
    </xdr:from>
    <xdr:to>
      <xdr:col>4</xdr:col>
      <xdr:colOff>482600</xdr:colOff>
      <xdr:row>87</xdr:row>
      <xdr:rowOff>106798</xdr:rowOff>
    </xdr:to>
    <xdr:cxnSp macro="">
      <xdr:nvCxnSpPr>
        <xdr:cNvPr id="201" name="直線コネクタ 200"/>
        <xdr:cNvCxnSpPr/>
      </xdr:nvCxnSpPr>
      <xdr:spPr>
        <a:xfrm flipV="1">
          <a:off x="2336800" y="14797644"/>
          <a:ext cx="889000" cy="2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136054</xdr:rowOff>
    </xdr:from>
    <xdr:to>
      <xdr:col>3</xdr:col>
      <xdr:colOff>279400</xdr:colOff>
      <xdr:row>87</xdr:row>
      <xdr:rowOff>106798</xdr:rowOff>
    </xdr:to>
    <xdr:cxnSp macro="">
      <xdr:nvCxnSpPr>
        <xdr:cNvPr id="204" name="直線コネクタ 203"/>
        <xdr:cNvCxnSpPr/>
      </xdr:nvCxnSpPr>
      <xdr:spPr>
        <a:xfrm>
          <a:off x="1447800" y="14880754"/>
          <a:ext cx="889000" cy="1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71655</xdr:rowOff>
    </xdr:from>
    <xdr:to>
      <xdr:col>7</xdr:col>
      <xdr:colOff>203200</xdr:colOff>
      <xdr:row>87</xdr:row>
      <xdr:rowOff>1805</xdr:rowOff>
    </xdr:to>
    <xdr:sp macro="" textlink="">
      <xdr:nvSpPr>
        <xdr:cNvPr id="214" name="円/楕円 213"/>
        <xdr:cNvSpPr/>
      </xdr:nvSpPr>
      <xdr:spPr>
        <a:xfrm>
          <a:off x="4902200" y="148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43732</xdr:rowOff>
    </xdr:from>
    <xdr:ext cx="762000" cy="259045"/>
    <xdr:sp macro="" textlink="">
      <xdr:nvSpPr>
        <xdr:cNvPr id="215" name="人件費・物件費等の状況該当値テキスト"/>
        <xdr:cNvSpPr txBox="1"/>
      </xdr:nvSpPr>
      <xdr:spPr>
        <a:xfrm>
          <a:off x="5041900" y="147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125,210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133986</xdr:rowOff>
    </xdr:from>
    <xdr:to>
      <xdr:col>6</xdr:col>
      <xdr:colOff>50800</xdr:colOff>
      <xdr:row>86</xdr:row>
      <xdr:rowOff>64136</xdr:rowOff>
    </xdr:to>
    <xdr:sp macro="" textlink="">
      <xdr:nvSpPr>
        <xdr:cNvPr id="216" name="円/楕円 215"/>
        <xdr:cNvSpPr/>
      </xdr:nvSpPr>
      <xdr:spPr>
        <a:xfrm>
          <a:off x="40640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48913</xdr:rowOff>
    </xdr:from>
    <xdr:ext cx="736600" cy="259045"/>
    <xdr:sp macro="" textlink="">
      <xdr:nvSpPr>
        <xdr:cNvPr id="217" name="テキスト ボックス 216"/>
        <xdr:cNvSpPr txBox="1"/>
      </xdr:nvSpPr>
      <xdr:spPr>
        <a:xfrm>
          <a:off x="3733800" y="1479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118,879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2144</xdr:rowOff>
    </xdr:from>
    <xdr:to>
      <xdr:col>4</xdr:col>
      <xdr:colOff>533400</xdr:colOff>
      <xdr:row>86</xdr:row>
      <xdr:rowOff>103744</xdr:rowOff>
    </xdr:to>
    <xdr:sp macro="" textlink="">
      <xdr:nvSpPr>
        <xdr:cNvPr id="218" name="円/楕円 217"/>
        <xdr:cNvSpPr/>
      </xdr:nvSpPr>
      <xdr:spPr>
        <a:xfrm>
          <a:off x="3175000" y="14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88521</xdr:rowOff>
    </xdr:from>
    <xdr:ext cx="762000" cy="259045"/>
    <xdr:sp macro="" textlink="">
      <xdr:nvSpPr>
        <xdr:cNvPr id="219" name="テキスト ボックス 218"/>
        <xdr:cNvSpPr txBox="1"/>
      </xdr:nvSpPr>
      <xdr:spPr>
        <a:xfrm>
          <a:off x="2844800" y="1483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121,177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55998</xdr:rowOff>
    </xdr:from>
    <xdr:to>
      <xdr:col>3</xdr:col>
      <xdr:colOff>330200</xdr:colOff>
      <xdr:row>87</xdr:row>
      <xdr:rowOff>157598</xdr:rowOff>
    </xdr:to>
    <xdr:sp macro="" textlink="">
      <xdr:nvSpPr>
        <xdr:cNvPr id="220" name="円/楕円 219"/>
        <xdr:cNvSpPr/>
      </xdr:nvSpPr>
      <xdr:spPr>
        <a:xfrm>
          <a:off x="2286000" y="149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142375</xdr:rowOff>
    </xdr:from>
    <xdr:ext cx="762000" cy="259045"/>
    <xdr:sp macro="" textlink="">
      <xdr:nvSpPr>
        <xdr:cNvPr id="221" name="テキスト ボックス 220"/>
        <xdr:cNvSpPr txBox="1"/>
      </xdr:nvSpPr>
      <xdr:spPr>
        <a:xfrm>
          <a:off x="1955800" y="150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134,249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85254</xdr:rowOff>
    </xdr:from>
    <xdr:to>
      <xdr:col>2</xdr:col>
      <xdr:colOff>127000</xdr:colOff>
      <xdr:row>87</xdr:row>
      <xdr:rowOff>15404</xdr:rowOff>
    </xdr:to>
    <xdr:sp macro="" textlink="">
      <xdr:nvSpPr>
        <xdr:cNvPr id="222" name="円/楕円 221"/>
        <xdr:cNvSpPr/>
      </xdr:nvSpPr>
      <xdr:spPr>
        <a:xfrm>
          <a:off x="1397000" y="148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181</xdr:rowOff>
    </xdr:from>
    <xdr:ext cx="762000" cy="259045"/>
    <xdr:sp macro="" textlink="">
      <xdr:nvSpPr>
        <xdr:cNvPr id="223" name="テキスト ボックス 222"/>
        <xdr:cNvSpPr txBox="1"/>
      </xdr:nvSpPr>
      <xdr:spPr>
        <a:xfrm>
          <a:off x="1066800" y="1491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類似団体平均を下回っている。今後も昇級・昇格制度の適切な運用などにより引き続き給与の適正化に努める。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170604</xdr:rowOff>
    </xdr:from>
    <xdr:to>
      <xdr:col>24</xdr:col>
      <xdr:colOff>558800</xdr:colOff>
      <xdr:row>82</xdr:row>
      <xdr:rowOff>15239</xdr:rowOff>
    </xdr:to>
    <xdr:cxnSp macro="">
      <xdr:nvCxnSpPr>
        <xdr:cNvPr id="257" name="直線コネクタ 256"/>
        <xdr:cNvCxnSpPr/>
      </xdr:nvCxnSpPr>
      <xdr:spPr>
        <a:xfrm>
          <a:off x="16179800" y="140580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170604</xdr:rowOff>
    </xdr:from>
    <xdr:to>
      <xdr:col>23</xdr:col>
      <xdr:colOff>406400</xdr:colOff>
      <xdr:row>86</xdr:row>
      <xdr:rowOff>53339</xdr:rowOff>
    </xdr:to>
    <xdr:cxnSp macro="">
      <xdr:nvCxnSpPr>
        <xdr:cNvPr id="260" name="直線コネクタ 259"/>
        <xdr:cNvCxnSpPr/>
      </xdr:nvCxnSpPr>
      <xdr:spPr>
        <a:xfrm flipV="1">
          <a:off x="15290800" y="14058054"/>
          <a:ext cx="8890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85513</xdr:rowOff>
    </xdr:to>
    <xdr:cxnSp macro="">
      <xdr:nvCxnSpPr>
        <xdr:cNvPr id="263" name="直線コネクタ 262"/>
        <xdr:cNvCxnSpPr/>
      </xdr:nvCxnSpPr>
      <xdr:spPr>
        <a:xfrm flipV="1">
          <a:off x="14401800" y="147980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86</xdr:row>
      <xdr:rowOff>85513</xdr:rowOff>
    </xdr:to>
    <xdr:cxnSp macro="">
      <xdr:nvCxnSpPr>
        <xdr:cNvPr id="266" name="直線コネクタ 265"/>
        <xdr:cNvCxnSpPr/>
      </xdr:nvCxnSpPr>
      <xdr:spPr>
        <a:xfrm>
          <a:off x="13512800" y="1416261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6" name="円/楕円 275"/>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57166</xdr:rowOff>
    </xdr:from>
    <xdr:ext cx="762000" cy="259045"/>
    <xdr:sp macro="" textlink="">
      <xdr:nvSpPr>
        <xdr:cNvPr id="277" name="給与水準   （国との比較）該当値テキスト"/>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119804</xdr:rowOff>
    </xdr:from>
    <xdr:to>
      <xdr:col>23</xdr:col>
      <xdr:colOff>457200</xdr:colOff>
      <xdr:row>82</xdr:row>
      <xdr:rowOff>49954</xdr:rowOff>
    </xdr:to>
    <xdr:sp macro="" textlink="">
      <xdr:nvSpPr>
        <xdr:cNvPr id="278" name="円/楕円 277"/>
        <xdr:cNvSpPr/>
      </xdr:nvSpPr>
      <xdr:spPr>
        <a:xfrm>
          <a:off x="16129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60131</xdr:rowOff>
    </xdr:from>
    <xdr:ext cx="736600" cy="259045"/>
    <xdr:sp macro="" textlink="">
      <xdr:nvSpPr>
        <xdr:cNvPr id="279" name="テキスト ボックス 278"/>
        <xdr:cNvSpPr txBox="1"/>
      </xdr:nvSpPr>
      <xdr:spPr>
        <a:xfrm>
          <a:off x="15798800" y="1377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0" name="円/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2" name="円/楕円 281"/>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146490</xdr:rowOff>
    </xdr:from>
    <xdr:ext cx="762000" cy="259045"/>
    <xdr:sp macro="" textlink="">
      <xdr:nvSpPr>
        <xdr:cNvPr id="283" name="テキスト ボックス 282"/>
        <xdr:cNvSpPr txBox="1"/>
      </xdr:nvSpPr>
      <xdr:spPr>
        <a:xfrm>
          <a:off x="14020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84" name="円/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類似団体平均を上回っているものの、定員適正化計画を策定し将来の職員構成や財政状況を考慮した必要最小限の職員採用を行っており、平成２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年度は対前年度比で０．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ポイントの減となった。今後も新経営戦略プログラムに基づき業務の効率化を図るなど、引き続き職員数の削減に努める。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50619</xdr:rowOff>
    </xdr:from>
    <xdr:to>
      <xdr:col>24</xdr:col>
      <xdr:colOff>558800</xdr:colOff>
      <xdr:row>66</xdr:row>
      <xdr:rowOff>17054</xdr:rowOff>
    </xdr:to>
    <xdr:cxnSp macro="">
      <xdr:nvCxnSpPr>
        <xdr:cNvPr id="322" name="直線コネクタ 321"/>
        <xdr:cNvCxnSpPr/>
      </xdr:nvCxnSpPr>
      <xdr:spPr>
        <a:xfrm flipV="1">
          <a:off x="16179800" y="1119486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17054</xdr:rowOff>
    </xdr:from>
    <xdr:to>
      <xdr:col>23</xdr:col>
      <xdr:colOff>406400</xdr:colOff>
      <xdr:row>66</xdr:row>
      <xdr:rowOff>123916</xdr:rowOff>
    </xdr:to>
    <xdr:cxnSp macro="">
      <xdr:nvCxnSpPr>
        <xdr:cNvPr id="325" name="直線コネクタ 324"/>
        <xdr:cNvCxnSpPr/>
      </xdr:nvCxnSpPr>
      <xdr:spPr>
        <a:xfrm flipV="1">
          <a:off x="15290800" y="1133275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123916</xdr:rowOff>
    </xdr:from>
    <xdr:to>
      <xdr:col>22</xdr:col>
      <xdr:colOff>203200</xdr:colOff>
      <xdr:row>67</xdr:row>
      <xdr:rowOff>4173</xdr:rowOff>
    </xdr:to>
    <xdr:cxnSp macro="">
      <xdr:nvCxnSpPr>
        <xdr:cNvPr id="328" name="直線コネクタ 327"/>
        <xdr:cNvCxnSpPr/>
      </xdr:nvCxnSpPr>
      <xdr:spPr>
        <a:xfrm flipV="1">
          <a:off x="14401800" y="1143961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4173</xdr:rowOff>
    </xdr:from>
    <xdr:to>
      <xdr:col>21</xdr:col>
      <xdr:colOff>0</xdr:colOff>
      <xdr:row>67</xdr:row>
      <xdr:rowOff>73116</xdr:rowOff>
    </xdr:to>
    <xdr:cxnSp macro="">
      <xdr:nvCxnSpPr>
        <xdr:cNvPr id="331" name="直線コネクタ 330"/>
        <xdr:cNvCxnSpPr/>
      </xdr:nvCxnSpPr>
      <xdr:spPr>
        <a:xfrm flipV="1">
          <a:off x="13512800" y="114913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171269</xdr:rowOff>
    </xdr:from>
    <xdr:to>
      <xdr:col>24</xdr:col>
      <xdr:colOff>609600</xdr:colOff>
      <xdr:row>65</xdr:row>
      <xdr:rowOff>101419</xdr:rowOff>
    </xdr:to>
    <xdr:sp macro="" textlink="">
      <xdr:nvSpPr>
        <xdr:cNvPr id="341" name="円/楕円 340"/>
        <xdr:cNvSpPr/>
      </xdr:nvSpPr>
      <xdr:spPr>
        <a:xfrm>
          <a:off x="169672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143346</xdr:rowOff>
    </xdr:from>
    <xdr:ext cx="762000" cy="259045"/>
    <xdr:sp macro="" textlink="">
      <xdr:nvSpPr>
        <xdr:cNvPr id="342" name="定員管理の状況該当値テキスト"/>
        <xdr:cNvSpPr txBox="1"/>
      </xdr:nvSpPr>
      <xdr:spPr>
        <a:xfrm>
          <a:off x="17106900" y="11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137704</xdr:rowOff>
    </xdr:from>
    <xdr:to>
      <xdr:col>23</xdr:col>
      <xdr:colOff>457200</xdr:colOff>
      <xdr:row>66</xdr:row>
      <xdr:rowOff>67854</xdr:rowOff>
    </xdr:to>
    <xdr:sp macro="" textlink="">
      <xdr:nvSpPr>
        <xdr:cNvPr id="343" name="円/楕円 342"/>
        <xdr:cNvSpPr/>
      </xdr:nvSpPr>
      <xdr:spPr>
        <a:xfrm>
          <a:off x="16129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52631</xdr:rowOff>
    </xdr:from>
    <xdr:ext cx="736600" cy="259045"/>
    <xdr:sp macro="" textlink="">
      <xdr:nvSpPr>
        <xdr:cNvPr id="344" name="テキスト ボックス 343"/>
        <xdr:cNvSpPr txBox="1"/>
      </xdr:nvSpPr>
      <xdr:spPr>
        <a:xfrm>
          <a:off x="15798800" y="1136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73116</xdr:rowOff>
    </xdr:from>
    <xdr:to>
      <xdr:col>22</xdr:col>
      <xdr:colOff>254000</xdr:colOff>
      <xdr:row>67</xdr:row>
      <xdr:rowOff>3266</xdr:rowOff>
    </xdr:to>
    <xdr:sp macro="" textlink="">
      <xdr:nvSpPr>
        <xdr:cNvPr id="345" name="円/楕円 344"/>
        <xdr:cNvSpPr/>
      </xdr:nvSpPr>
      <xdr:spPr>
        <a:xfrm>
          <a:off x="15240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159493</xdr:rowOff>
    </xdr:from>
    <xdr:ext cx="762000" cy="259045"/>
    <xdr:sp macro="" textlink="">
      <xdr:nvSpPr>
        <xdr:cNvPr id="346" name="テキスト ボックス 345"/>
        <xdr:cNvSpPr txBox="1"/>
      </xdr:nvSpPr>
      <xdr:spPr>
        <a:xfrm>
          <a:off x="14909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124823</xdr:rowOff>
    </xdr:from>
    <xdr:to>
      <xdr:col>21</xdr:col>
      <xdr:colOff>50800</xdr:colOff>
      <xdr:row>67</xdr:row>
      <xdr:rowOff>54973</xdr:rowOff>
    </xdr:to>
    <xdr:sp macro="" textlink="">
      <xdr:nvSpPr>
        <xdr:cNvPr id="347" name="円/楕円 346"/>
        <xdr:cNvSpPr/>
      </xdr:nvSpPr>
      <xdr:spPr>
        <a:xfrm>
          <a:off x="14351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39750</xdr:rowOff>
    </xdr:from>
    <xdr:ext cx="762000" cy="259045"/>
    <xdr:sp macro="" textlink="">
      <xdr:nvSpPr>
        <xdr:cNvPr id="348" name="テキスト ボックス 347"/>
        <xdr:cNvSpPr txBox="1"/>
      </xdr:nvSpPr>
      <xdr:spPr>
        <a:xfrm>
          <a:off x="14020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22316</xdr:rowOff>
    </xdr:from>
    <xdr:to>
      <xdr:col>19</xdr:col>
      <xdr:colOff>533400</xdr:colOff>
      <xdr:row>67</xdr:row>
      <xdr:rowOff>123916</xdr:rowOff>
    </xdr:to>
    <xdr:sp macro="" textlink="">
      <xdr:nvSpPr>
        <xdr:cNvPr id="349" name="円/楕円 348"/>
        <xdr:cNvSpPr/>
      </xdr:nvSpPr>
      <xdr:spPr>
        <a:xfrm>
          <a:off x="13462000" y="115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108693</xdr:rowOff>
    </xdr:from>
    <xdr:ext cx="762000" cy="259045"/>
    <xdr:sp macro="" textlink="">
      <xdr:nvSpPr>
        <xdr:cNvPr id="350" name="テキスト ボックス 349"/>
        <xdr:cNvSpPr txBox="1"/>
      </xdr:nvSpPr>
      <xdr:spPr>
        <a:xfrm>
          <a:off x="13131800" y="115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下水道事業の公債費充当財源繰出金が多額になることや新市建設計画登載事業の進捗による合併特例債等の償還により類似団体平均より高い１４．４％となっている。今後は公債費負担適正化計画に基づく</a:t>
          </a:r>
          <a:r>
            <a:rPr lang="ja-JP" altLang="ja-JP" sz="1100" b="0" i="0" baseline="0">
              <a:solidFill>
                <a:schemeClr val="dk1"/>
              </a:solidFill>
              <a:effectLst/>
              <a:latin typeface="+mn-lt"/>
              <a:ea typeface="+mn-ea"/>
              <a:cs typeface="+mn-cs"/>
            </a:rPr>
            <a:t>事業の見直しや</a:t>
          </a:r>
          <a:r>
            <a:rPr lang="ja-JP" altLang="ja-JP" sz="1100" baseline="0">
              <a:solidFill>
                <a:schemeClr val="dk1"/>
              </a:solidFill>
              <a:effectLst/>
              <a:latin typeface="+mn-lt"/>
              <a:ea typeface="+mn-ea"/>
              <a:cs typeface="+mn-cs"/>
            </a:rPr>
            <a:t>、下水道事業の公債費充当財源繰出金の抑制などにより、公債費の抑制を図る。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98044</xdr:rowOff>
    </xdr:to>
    <xdr:cxnSp macro="">
      <xdr:nvCxnSpPr>
        <xdr:cNvPr id="382" name="直線コネクタ 381"/>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98044</xdr:rowOff>
    </xdr:to>
    <xdr:cxnSp macro="">
      <xdr:nvCxnSpPr>
        <xdr:cNvPr id="385" name="直線コネクタ 384"/>
        <xdr:cNvCxnSpPr/>
      </xdr:nvCxnSpPr>
      <xdr:spPr>
        <a:xfrm>
          <a:off x="15290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107696</xdr:rowOff>
    </xdr:to>
    <xdr:cxnSp macro="">
      <xdr:nvCxnSpPr>
        <xdr:cNvPr id="388" name="直線コネクタ 387"/>
        <xdr:cNvCxnSpPr/>
      </xdr:nvCxnSpPr>
      <xdr:spPr>
        <a:xfrm flipV="1">
          <a:off x="14401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107696</xdr:rowOff>
    </xdr:from>
    <xdr:to>
      <xdr:col>21</xdr:col>
      <xdr:colOff>0</xdr:colOff>
      <xdr:row>40</xdr:row>
      <xdr:rowOff>160782</xdr:rowOff>
    </xdr:to>
    <xdr:cxnSp macro="">
      <xdr:nvCxnSpPr>
        <xdr:cNvPr id="391" name="直線コネクタ 390"/>
        <xdr:cNvCxnSpPr/>
      </xdr:nvCxnSpPr>
      <xdr:spPr>
        <a:xfrm flipV="1">
          <a:off x="13512800" y="69656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401" name="円/楕円 400"/>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19321</xdr:rowOff>
    </xdr:from>
    <xdr:ext cx="762000" cy="259045"/>
    <xdr:sp macro="" textlink="">
      <xdr:nvSpPr>
        <xdr:cNvPr id="402"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403" name="円/楕円 402"/>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404" name="テキスト ボックス 40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5" name="円/楕円 404"/>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406" name="テキスト ボックス 405"/>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56896</xdr:rowOff>
    </xdr:from>
    <xdr:to>
      <xdr:col>21</xdr:col>
      <xdr:colOff>50800</xdr:colOff>
      <xdr:row>40</xdr:row>
      <xdr:rowOff>158496</xdr:rowOff>
    </xdr:to>
    <xdr:sp macro="" textlink="">
      <xdr:nvSpPr>
        <xdr:cNvPr id="407" name="円/楕円 406"/>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143273</xdr:rowOff>
    </xdr:from>
    <xdr:ext cx="762000" cy="259045"/>
    <xdr:sp macro="" textlink="">
      <xdr:nvSpPr>
        <xdr:cNvPr id="408" name="テキスト ボックス 40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109982</xdr:rowOff>
    </xdr:from>
    <xdr:to>
      <xdr:col>19</xdr:col>
      <xdr:colOff>533400</xdr:colOff>
      <xdr:row>41</xdr:row>
      <xdr:rowOff>40132</xdr:rowOff>
    </xdr:to>
    <xdr:sp macro="" textlink="">
      <xdr:nvSpPr>
        <xdr:cNvPr id="409" name="円/楕円 408"/>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24909</xdr:rowOff>
    </xdr:from>
    <xdr:ext cx="762000" cy="259045"/>
    <xdr:sp macro="" textlink="">
      <xdr:nvSpPr>
        <xdr:cNvPr id="410" name="テキスト ボックス 409"/>
        <xdr:cNvSpPr txBox="1"/>
      </xdr:nvSpPr>
      <xdr:spPr>
        <a:xfrm>
          <a:off x="13131800" y="70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地方債現在高の増加により</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は増加したものの</a:t>
          </a:r>
          <a:r>
            <a:rPr lang="ja-JP" altLang="ja-JP" sz="1100" b="0" i="0" baseline="0">
              <a:solidFill>
                <a:schemeClr val="dk1"/>
              </a:solidFill>
              <a:effectLst/>
              <a:latin typeface="+mn-lt"/>
              <a:ea typeface="+mn-ea"/>
              <a:cs typeface="+mn-cs"/>
            </a:rPr>
            <a:t>、余剰金を財源とした財政調整基金への積立等により充当可能基金が増加したことに加え、合併特例債等の増加により基準財政需要額算入見込額が増加したことに伴い将来負担比率が改善された。しかし、依然類似団体平均を上回っており、今後も定員適正化計画に基づく定員の適正化や公債費負担適正化計画に基づく事業の見直しなどにより、起債発行額を抑制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170104</xdr:rowOff>
    </xdr:from>
    <xdr:to>
      <xdr:col>24</xdr:col>
      <xdr:colOff>558800</xdr:colOff>
      <xdr:row>18</xdr:row>
      <xdr:rowOff>59944</xdr:rowOff>
    </xdr:to>
    <xdr:cxnSp macro="">
      <xdr:nvCxnSpPr>
        <xdr:cNvPr id="442" name="直線コネクタ 441"/>
        <xdr:cNvCxnSpPr/>
      </xdr:nvCxnSpPr>
      <xdr:spPr>
        <a:xfrm flipV="1">
          <a:off x="16179800" y="3084754"/>
          <a:ext cx="8382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59944</xdr:rowOff>
    </xdr:from>
    <xdr:to>
      <xdr:col>23</xdr:col>
      <xdr:colOff>406400</xdr:colOff>
      <xdr:row>19</xdr:row>
      <xdr:rowOff>43409</xdr:rowOff>
    </xdr:to>
    <xdr:cxnSp macro="">
      <xdr:nvCxnSpPr>
        <xdr:cNvPr id="445" name="直線コネクタ 444"/>
        <xdr:cNvCxnSpPr/>
      </xdr:nvCxnSpPr>
      <xdr:spPr>
        <a:xfrm flipV="1">
          <a:off x="15290800" y="3146044"/>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43409</xdr:rowOff>
    </xdr:from>
    <xdr:to>
      <xdr:col>22</xdr:col>
      <xdr:colOff>203200</xdr:colOff>
      <xdr:row>19</xdr:row>
      <xdr:rowOff>47269</xdr:rowOff>
    </xdr:to>
    <xdr:cxnSp macro="">
      <xdr:nvCxnSpPr>
        <xdr:cNvPr id="448" name="直線コネクタ 447"/>
        <xdr:cNvCxnSpPr/>
      </xdr:nvCxnSpPr>
      <xdr:spPr>
        <a:xfrm flipV="1">
          <a:off x="14401800" y="3300959"/>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165151</xdr:rowOff>
    </xdr:from>
    <xdr:to>
      <xdr:col>21</xdr:col>
      <xdr:colOff>0</xdr:colOff>
      <xdr:row>19</xdr:row>
      <xdr:rowOff>47269</xdr:rowOff>
    </xdr:to>
    <xdr:cxnSp macro="">
      <xdr:nvCxnSpPr>
        <xdr:cNvPr id="451" name="直線コネクタ 450"/>
        <xdr:cNvCxnSpPr/>
      </xdr:nvCxnSpPr>
      <xdr:spPr>
        <a:xfrm>
          <a:off x="13512800" y="3251251"/>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119304</xdr:rowOff>
    </xdr:from>
    <xdr:to>
      <xdr:col>24</xdr:col>
      <xdr:colOff>609600</xdr:colOff>
      <xdr:row>18</xdr:row>
      <xdr:rowOff>49454</xdr:rowOff>
    </xdr:to>
    <xdr:sp macro="" textlink="">
      <xdr:nvSpPr>
        <xdr:cNvPr id="461" name="円/楕円 460"/>
        <xdr:cNvSpPr/>
      </xdr:nvSpPr>
      <xdr:spPr>
        <a:xfrm>
          <a:off x="16967200" y="30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91381</xdr:rowOff>
    </xdr:from>
    <xdr:ext cx="762000" cy="259045"/>
    <xdr:sp macro="" textlink="">
      <xdr:nvSpPr>
        <xdr:cNvPr id="462" name="将来負担の状況該当値テキスト"/>
        <xdr:cNvSpPr txBox="1"/>
      </xdr:nvSpPr>
      <xdr:spPr>
        <a:xfrm>
          <a:off x="17106900" y="300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9144</xdr:rowOff>
    </xdr:from>
    <xdr:to>
      <xdr:col>23</xdr:col>
      <xdr:colOff>457200</xdr:colOff>
      <xdr:row>18</xdr:row>
      <xdr:rowOff>110744</xdr:rowOff>
    </xdr:to>
    <xdr:sp macro="" textlink="">
      <xdr:nvSpPr>
        <xdr:cNvPr id="463" name="円/楕円 462"/>
        <xdr:cNvSpPr/>
      </xdr:nvSpPr>
      <xdr:spPr>
        <a:xfrm>
          <a:off x="16129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95521</xdr:rowOff>
    </xdr:from>
    <xdr:ext cx="736600" cy="259045"/>
    <xdr:sp macro="" textlink="">
      <xdr:nvSpPr>
        <xdr:cNvPr id="464" name="テキスト ボックス 463"/>
        <xdr:cNvSpPr txBox="1"/>
      </xdr:nvSpPr>
      <xdr:spPr>
        <a:xfrm>
          <a:off x="15798800" y="318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164059</xdr:rowOff>
    </xdr:from>
    <xdr:to>
      <xdr:col>22</xdr:col>
      <xdr:colOff>254000</xdr:colOff>
      <xdr:row>19</xdr:row>
      <xdr:rowOff>94209</xdr:rowOff>
    </xdr:to>
    <xdr:sp macro="" textlink="">
      <xdr:nvSpPr>
        <xdr:cNvPr id="465" name="円/楕円 464"/>
        <xdr:cNvSpPr/>
      </xdr:nvSpPr>
      <xdr:spPr>
        <a:xfrm>
          <a:off x="15240000" y="32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78986</xdr:rowOff>
    </xdr:from>
    <xdr:ext cx="762000" cy="259045"/>
    <xdr:sp macro="" textlink="">
      <xdr:nvSpPr>
        <xdr:cNvPr id="466" name="テキスト ボックス 465"/>
        <xdr:cNvSpPr txBox="1"/>
      </xdr:nvSpPr>
      <xdr:spPr>
        <a:xfrm>
          <a:off x="14909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167919</xdr:rowOff>
    </xdr:from>
    <xdr:to>
      <xdr:col>21</xdr:col>
      <xdr:colOff>50800</xdr:colOff>
      <xdr:row>19</xdr:row>
      <xdr:rowOff>98069</xdr:rowOff>
    </xdr:to>
    <xdr:sp macro="" textlink="">
      <xdr:nvSpPr>
        <xdr:cNvPr id="467" name="円/楕円 466"/>
        <xdr:cNvSpPr/>
      </xdr:nvSpPr>
      <xdr:spPr>
        <a:xfrm>
          <a:off x="14351000" y="32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82846</xdr:rowOff>
    </xdr:from>
    <xdr:ext cx="762000" cy="259045"/>
    <xdr:sp macro="" textlink="">
      <xdr:nvSpPr>
        <xdr:cNvPr id="468" name="テキスト ボックス 467"/>
        <xdr:cNvSpPr txBox="1"/>
      </xdr:nvSpPr>
      <xdr:spPr>
        <a:xfrm>
          <a:off x="14020800" y="334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114351</xdr:rowOff>
    </xdr:from>
    <xdr:to>
      <xdr:col>19</xdr:col>
      <xdr:colOff>533400</xdr:colOff>
      <xdr:row>19</xdr:row>
      <xdr:rowOff>44501</xdr:rowOff>
    </xdr:to>
    <xdr:sp macro="" textlink="">
      <xdr:nvSpPr>
        <xdr:cNvPr id="469" name="円/楕円 468"/>
        <xdr:cNvSpPr/>
      </xdr:nvSpPr>
      <xdr:spPr>
        <a:xfrm>
          <a:off x="13462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29278</xdr:rowOff>
    </xdr:from>
    <xdr:ext cx="762000" cy="259045"/>
    <xdr:sp macro="" textlink="">
      <xdr:nvSpPr>
        <xdr:cNvPr id="470" name="テキスト ボックス 469"/>
        <xdr:cNvSpPr txBox="1"/>
      </xdr:nvSpPr>
      <xdr:spPr>
        <a:xfrm>
          <a:off x="13131800" y="32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新潟県三条市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101,775
101,358
431.97
50,101,837
48,582,333
381,280
24,926,992
70,743,815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人件費は前年比較で１．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％減の効果を上げている。定員適正化計画による職員数の削減等のコスト削減の効果が、現れていることが考えられる。</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団塊世代の職員</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退職時期を迎え</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、退職手当が多額に上るため、退職手当債により負担を平準化し、今後も引き続き、比率の抑制を図っていく。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38</xdr:row>
      <xdr:rowOff>58420</xdr:rowOff>
    </xdr:to>
    <xdr:cxnSp macro="">
      <xdr:nvCxnSpPr>
        <xdr:cNvPr id="64" name="直線コネクタ 63"/>
        <xdr:cNvCxnSpPr/>
      </xdr:nvCxnSpPr>
      <xdr:spPr>
        <a:xfrm flipV="1">
          <a:off x="3987800" y="6428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39</xdr:row>
      <xdr:rowOff>16510</xdr:rowOff>
    </xdr:to>
    <xdr:cxnSp macro="">
      <xdr:nvCxnSpPr>
        <xdr:cNvPr id="67" name="直線コネクタ 66"/>
        <xdr:cNvCxnSpPr/>
      </xdr:nvCxnSpPr>
      <xdr:spPr>
        <a:xfrm flipV="1">
          <a:off x="3098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115570</xdr:rowOff>
    </xdr:to>
    <xdr:cxnSp macro="">
      <xdr:nvCxnSpPr>
        <xdr:cNvPr id="70" name="直線コネクタ 69"/>
        <xdr:cNvCxnSpPr/>
      </xdr:nvCxnSpPr>
      <xdr:spPr>
        <a:xfrm flipV="1">
          <a:off x="2209800" y="670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39</xdr:row>
      <xdr:rowOff>115570</xdr:rowOff>
    </xdr:to>
    <xdr:cxnSp macro="">
      <xdr:nvCxnSpPr>
        <xdr:cNvPr id="73" name="直線コネクタ 72"/>
        <xdr:cNvCxnSpPr/>
      </xdr:nvCxnSpPr>
      <xdr:spPr>
        <a:xfrm>
          <a:off x="1320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3" name="円/楕円 82"/>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4"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5" name="円/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7" name="円/楕円 86"/>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88" name="テキスト ボックス 87"/>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89" name="円/楕円 88"/>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0" name="テキスト ボックス 89"/>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1" name="円/楕円 90"/>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2" name="テキスト ボックス 91"/>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物件費は前年度比較で、</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％増加した。原因としては</a:t>
          </a:r>
          <a:r>
            <a:rPr lang="ja-JP" altLang="en-US" sz="1100">
              <a:solidFill>
                <a:schemeClr val="dk1"/>
              </a:solidFill>
              <a:effectLst/>
              <a:latin typeface="+mn-lt"/>
              <a:ea typeface="+mn-ea"/>
              <a:cs typeface="+mn-cs"/>
            </a:rPr>
            <a:t>スクールバス運行委託料や清掃センターに係るごみ処理施設運転委託料の</a:t>
          </a:r>
          <a:r>
            <a:rPr lang="ja-JP" altLang="ja-JP" sz="1100">
              <a:solidFill>
                <a:schemeClr val="dk1"/>
              </a:solidFill>
              <a:effectLst/>
              <a:latin typeface="+mn-lt"/>
              <a:ea typeface="+mn-ea"/>
              <a:cs typeface="+mn-cs"/>
            </a:rPr>
            <a:t>増加などがある。引き続き、指定管理者への業務委託事業を進めつつ、「業務の改善・効率化」により業務の無駄を排除し物件費の抑制に努める。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24130</xdr:rowOff>
    </xdr:to>
    <xdr:cxnSp macro="">
      <xdr:nvCxnSpPr>
        <xdr:cNvPr id="125" name="直線コネクタ 124"/>
        <xdr:cNvCxnSpPr/>
      </xdr:nvCxnSpPr>
      <xdr:spPr>
        <a:xfrm>
          <a:off x="15671800" y="253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134620</xdr:rowOff>
    </xdr:to>
    <xdr:cxnSp macro="">
      <xdr:nvCxnSpPr>
        <xdr:cNvPr id="128" name="直線コネクタ 127"/>
        <xdr:cNvCxnSpPr/>
      </xdr:nvCxnSpPr>
      <xdr:spPr>
        <a:xfrm>
          <a:off x="14782800" y="244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73660</xdr:rowOff>
    </xdr:to>
    <xdr:cxnSp macro="">
      <xdr:nvCxnSpPr>
        <xdr:cNvPr id="131" name="直線コネクタ 130"/>
        <xdr:cNvCxnSpPr/>
      </xdr:nvCxnSpPr>
      <xdr:spPr>
        <a:xfrm flipV="1">
          <a:off x="13893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73660</xdr:rowOff>
    </xdr:to>
    <xdr:cxnSp macro="">
      <xdr:nvCxnSpPr>
        <xdr:cNvPr id="134" name="直線コネクタ 133"/>
        <xdr:cNvCxnSpPr/>
      </xdr:nvCxnSpPr>
      <xdr:spPr>
        <a:xfrm>
          <a:off x="13004800" y="241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8" name="円/楕円 147"/>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9" name="テキスト ボックス 148"/>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扶助費は</a:t>
          </a:r>
          <a:r>
            <a:rPr lang="ja-JP" altLang="ja-JP" sz="1100" b="0" i="0" baseline="0">
              <a:solidFill>
                <a:schemeClr val="dk1"/>
              </a:solidFill>
              <a:effectLst/>
              <a:latin typeface="+mn-lt"/>
              <a:ea typeface="+mn-ea"/>
              <a:cs typeface="+mn-cs"/>
            </a:rPr>
            <a:t>前年度より０．２％</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類似団体を下回っ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。今後も、障がい者自立支援給付費、生活保護費の増加などが見込まれるが、執行の適正化等による抑制に努める。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9978</xdr:rowOff>
    </xdr:to>
    <xdr:cxnSp macro="">
      <xdr:nvCxnSpPr>
        <xdr:cNvPr id="188" name="直線コネクタ 187"/>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9978</xdr:rowOff>
    </xdr:to>
    <xdr:cxnSp macro="">
      <xdr:nvCxnSpPr>
        <xdr:cNvPr id="191" name="直線コネクタ 190"/>
        <xdr:cNvCxnSpPr/>
      </xdr:nvCxnSpPr>
      <xdr:spPr>
        <a:xfrm>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159657</xdr:rowOff>
    </xdr:to>
    <xdr:cxnSp macro="">
      <xdr:nvCxnSpPr>
        <xdr:cNvPr id="194" name="直線コネクタ 193"/>
        <xdr:cNvCxnSpPr/>
      </xdr:nvCxnSpPr>
      <xdr:spPr>
        <a:xfrm>
          <a:off x="2209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54</xdr:row>
      <xdr:rowOff>159657</xdr:rowOff>
    </xdr:to>
    <xdr:cxnSp macro="">
      <xdr:nvCxnSpPr>
        <xdr:cNvPr id="197" name="直線コネクタ 196"/>
        <xdr:cNvCxnSpPr/>
      </xdr:nvCxnSpPr>
      <xdr:spPr>
        <a:xfrm flipV="1">
          <a:off x="1320800" y="9363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7" name="円/楕円 206"/>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8"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09" name="円/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1" name="円/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3" name="円/楕円 212"/>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4" name="テキスト ボックス 213"/>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5" name="円/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6" name="テキスト ボックス 215"/>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今後、下水道事業経営健全化計画に基づく使用料収入等の確保・事業費の節減等により適正化を図り、普通会計の負担額を減らして行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59</xdr:row>
      <xdr:rowOff>133350</xdr:rowOff>
    </xdr:to>
    <xdr:cxnSp macro="">
      <xdr:nvCxnSpPr>
        <xdr:cNvPr id="249" name="直線コネクタ 248"/>
        <xdr:cNvCxnSpPr/>
      </xdr:nvCxnSpPr>
      <xdr:spPr>
        <a:xfrm>
          <a:off x="15671800" y="10198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82550</xdr:rowOff>
    </xdr:to>
    <xdr:cxnSp macro="">
      <xdr:nvCxnSpPr>
        <xdr:cNvPr id="252" name="直線コネクタ 251"/>
        <xdr:cNvCxnSpPr/>
      </xdr:nvCxnSpPr>
      <xdr:spPr>
        <a:xfrm>
          <a:off x="14782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82550</xdr:rowOff>
    </xdr:to>
    <xdr:cxnSp macro="">
      <xdr:nvCxnSpPr>
        <xdr:cNvPr id="255" name="直線コネクタ 254"/>
        <xdr:cNvCxnSpPr/>
      </xdr:nvCxnSpPr>
      <xdr:spPr>
        <a:xfrm flipV="1">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59</xdr:row>
      <xdr:rowOff>82550</xdr:rowOff>
    </xdr:to>
    <xdr:cxnSp macro="">
      <xdr:nvCxnSpPr>
        <xdr:cNvPr id="258" name="直線コネクタ 257"/>
        <xdr:cNvCxnSpPr/>
      </xdr:nvCxnSpPr>
      <xdr:spPr>
        <a:xfrm>
          <a:off x="13004800" y="10020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82550</xdr:rowOff>
    </xdr:from>
    <xdr:to>
      <xdr:col>24</xdr:col>
      <xdr:colOff>82550</xdr:colOff>
      <xdr:row>60</xdr:row>
      <xdr:rowOff>12700</xdr:rowOff>
    </xdr:to>
    <xdr:sp macro="" textlink="">
      <xdr:nvSpPr>
        <xdr:cNvPr id="268" name="円/楕円 267"/>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54627</xdr:rowOff>
    </xdr:from>
    <xdr:ext cx="762000" cy="259045"/>
    <xdr:sp macro="" textlink="">
      <xdr:nvSpPr>
        <xdr:cNvPr id="269"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0" name="円/楕円 269"/>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1" name="テキスト ボックス 270"/>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2" name="円/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31750</xdr:rowOff>
    </xdr:from>
    <xdr:to>
      <xdr:col>20</xdr:col>
      <xdr:colOff>209550</xdr:colOff>
      <xdr:row>59</xdr:row>
      <xdr:rowOff>133350</xdr:rowOff>
    </xdr:to>
    <xdr:sp macro="" textlink="">
      <xdr:nvSpPr>
        <xdr:cNvPr id="274" name="円/楕円 273"/>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118127</xdr:rowOff>
    </xdr:from>
    <xdr:ext cx="762000" cy="259045"/>
    <xdr:sp macro="" textlink="">
      <xdr:nvSpPr>
        <xdr:cNvPr id="275" name="テキスト ボックス 274"/>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6" name="円/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111777</xdr:rowOff>
    </xdr:from>
    <xdr:ext cx="762000" cy="259045"/>
    <xdr:sp macro="" textlink="">
      <xdr:nvSpPr>
        <xdr:cNvPr id="277" name="テキスト ボックス 276"/>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あたっては、対象事業の実施内容、効果等の検証を行うとともに、必要な見直しを行うなど、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09" name="直線コネクタ 308"/>
        <xdr:cNvCxnSpPr/>
      </xdr:nvCxnSpPr>
      <xdr:spPr>
        <a:xfrm>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33</xdr:row>
      <xdr:rowOff>161290</xdr:rowOff>
    </xdr:to>
    <xdr:cxnSp macro="">
      <xdr:nvCxnSpPr>
        <xdr:cNvPr id="312" name="直線コネクタ 311"/>
        <xdr:cNvCxnSpPr/>
      </xdr:nvCxnSpPr>
      <xdr:spPr>
        <a:xfrm flipV="1">
          <a:off x="14782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161290</xdr:rowOff>
    </xdr:to>
    <xdr:cxnSp macro="">
      <xdr:nvCxnSpPr>
        <xdr:cNvPr id="315" name="直線コネクタ 314"/>
        <xdr:cNvCxnSpPr/>
      </xdr:nvCxnSpPr>
      <xdr:spPr>
        <a:xfrm>
          <a:off x="13893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27940</xdr:rowOff>
    </xdr:to>
    <xdr:cxnSp macro="">
      <xdr:nvCxnSpPr>
        <xdr:cNvPr id="318" name="直線コネクタ 317"/>
        <xdr:cNvCxnSpPr/>
      </xdr:nvCxnSpPr>
      <xdr:spPr>
        <a:xfrm flipV="1">
          <a:off x="13004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28" name="円/楕円 327"/>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29"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102870</xdr:rowOff>
    </xdr:from>
    <xdr:to>
      <xdr:col>22</xdr:col>
      <xdr:colOff>615950</xdr:colOff>
      <xdr:row>34</xdr:row>
      <xdr:rowOff>33020</xdr:rowOff>
    </xdr:to>
    <xdr:sp macro="" textlink="">
      <xdr:nvSpPr>
        <xdr:cNvPr id="330" name="円/楕円 329"/>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43197</xdr:rowOff>
    </xdr:from>
    <xdr:ext cx="736600" cy="259045"/>
    <xdr:sp macro="" textlink="">
      <xdr:nvSpPr>
        <xdr:cNvPr id="331" name="テキスト ボックス 330"/>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110490</xdr:rowOff>
    </xdr:from>
    <xdr:to>
      <xdr:col>21</xdr:col>
      <xdr:colOff>412750</xdr:colOff>
      <xdr:row>34</xdr:row>
      <xdr:rowOff>40640</xdr:rowOff>
    </xdr:to>
    <xdr:sp macro="" textlink="">
      <xdr:nvSpPr>
        <xdr:cNvPr id="332" name="円/楕円 331"/>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50817</xdr:rowOff>
    </xdr:from>
    <xdr:ext cx="762000" cy="259045"/>
    <xdr:sp macro="" textlink="">
      <xdr:nvSpPr>
        <xdr:cNvPr id="333" name="テキスト ボックス 332"/>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4" name="円/楕円 333"/>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5" name="テキスト ボックス 334"/>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148590</xdr:rowOff>
    </xdr:from>
    <xdr:to>
      <xdr:col>19</xdr:col>
      <xdr:colOff>6350</xdr:colOff>
      <xdr:row>34</xdr:row>
      <xdr:rowOff>78740</xdr:rowOff>
    </xdr:to>
    <xdr:sp macro="" textlink="">
      <xdr:nvSpPr>
        <xdr:cNvPr id="336" name="円/楕円 335"/>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88917</xdr:rowOff>
    </xdr:from>
    <xdr:ext cx="762000" cy="259045"/>
    <xdr:sp macro="" textlink="">
      <xdr:nvSpPr>
        <xdr:cNvPr id="337" name="テキスト ボックス 336"/>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公債費は</a:t>
          </a:r>
          <a:r>
            <a:rPr lang="ja-JP" altLang="ja-JP" sz="1100" b="0" i="0" baseline="0">
              <a:solidFill>
                <a:schemeClr val="dk1"/>
              </a:solidFill>
              <a:effectLst/>
              <a:latin typeface="+mn-lt"/>
              <a:ea typeface="+mn-ea"/>
              <a:cs typeface="+mn-cs"/>
            </a:rPr>
            <a:t>前年度より１．１％増加し</a:t>
          </a:r>
          <a:r>
            <a:rPr lang="ja-JP" altLang="en-US" sz="1100" b="0" i="0" baseline="0">
              <a:solidFill>
                <a:schemeClr val="dk1"/>
              </a:solidFill>
              <a:effectLst/>
              <a:latin typeface="+mn-lt"/>
              <a:ea typeface="+mn-ea"/>
              <a:cs typeface="+mn-cs"/>
            </a:rPr>
            <a:t>た。合併特例債や７．２９豪雨災害に係る災害復旧事業債、退職手当債等の</a:t>
          </a:r>
          <a:r>
            <a:rPr lang="ja-JP" altLang="ja-JP" sz="1100" b="0" i="0" baseline="0">
              <a:solidFill>
                <a:schemeClr val="dk1"/>
              </a:solidFill>
              <a:effectLst/>
              <a:latin typeface="+mn-lt"/>
              <a:ea typeface="+mn-ea"/>
              <a:cs typeface="+mn-cs"/>
            </a:rPr>
            <a:t>償還費の増などから、公債費に係る経常収支比率は類似団体平均を上回</a:t>
          </a:r>
          <a:r>
            <a:rPr lang="ja-JP" altLang="en-US" sz="1100" b="0" i="0" baseline="0">
              <a:solidFill>
                <a:schemeClr val="dk1"/>
              </a:solidFill>
              <a:effectLst/>
              <a:latin typeface="+mn-lt"/>
              <a:ea typeface="+mn-ea"/>
              <a:cs typeface="+mn-cs"/>
            </a:rPr>
            <a:t>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106426</xdr:rowOff>
    </xdr:to>
    <xdr:cxnSp macro="">
      <xdr:nvCxnSpPr>
        <xdr:cNvPr id="367" name="直線コネクタ 366"/>
        <xdr:cNvCxnSpPr/>
      </xdr:nvCxnSpPr>
      <xdr:spPr>
        <a:xfrm>
          <a:off x="3987800" y="136006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xdr:rowOff>
    </xdr:from>
    <xdr:to>
      <xdr:col>5</xdr:col>
      <xdr:colOff>549275</xdr:colOff>
      <xdr:row>79</xdr:row>
      <xdr:rowOff>56135</xdr:rowOff>
    </xdr:to>
    <xdr:cxnSp macro="">
      <xdr:nvCxnSpPr>
        <xdr:cNvPr id="370" name="直線コネクタ 369"/>
        <xdr:cNvCxnSpPr/>
      </xdr:nvCxnSpPr>
      <xdr:spPr>
        <a:xfrm>
          <a:off x="3098800" y="135503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5842</xdr:rowOff>
    </xdr:to>
    <xdr:cxnSp macro="">
      <xdr:nvCxnSpPr>
        <xdr:cNvPr id="373" name="直線コネクタ 372"/>
        <xdr:cNvCxnSpPr/>
      </xdr:nvCxnSpPr>
      <xdr:spPr>
        <a:xfrm>
          <a:off x="2209800" y="13536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78</xdr:row>
      <xdr:rowOff>163576</xdr:rowOff>
    </xdr:to>
    <xdr:cxnSp macro="">
      <xdr:nvCxnSpPr>
        <xdr:cNvPr id="376" name="直線コネクタ 375"/>
        <xdr:cNvCxnSpPr/>
      </xdr:nvCxnSpPr>
      <xdr:spPr>
        <a:xfrm>
          <a:off x="1320800" y="13495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55626</xdr:rowOff>
    </xdr:from>
    <xdr:to>
      <xdr:col>7</xdr:col>
      <xdr:colOff>66675</xdr:colOff>
      <xdr:row>79</xdr:row>
      <xdr:rowOff>157226</xdr:rowOff>
    </xdr:to>
    <xdr:sp macro="" textlink="">
      <xdr:nvSpPr>
        <xdr:cNvPr id="386" name="円/楕円 385"/>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27703</xdr:rowOff>
    </xdr:from>
    <xdr:ext cx="762000" cy="259045"/>
    <xdr:sp macro="" textlink="">
      <xdr:nvSpPr>
        <xdr:cNvPr id="387" name="公債費該当値テキスト"/>
        <xdr:cNvSpPr txBox="1"/>
      </xdr:nvSpPr>
      <xdr:spPr>
        <a:xfrm>
          <a:off x="4914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88" name="円/楕円 387"/>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89" name="テキスト ボックス 388"/>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90" name="円/楕円 389"/>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41419</xdr:rowOff>
    </xdr:from>
    <xdr:ext cx="762000" cy="259045"/>
    <xdr:sp macro="" textlink="">
      <xdr:nvSpPr>
        <xdr:cNvPr id="391" name="テキスト ボックス 390"/>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92" name="円/楕円 391"/>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3" name="テキスト ボックス 392"/>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4" name="円/楕円 393"/>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5" name="テキスト ボックス 394"/>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前年から</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横ばいとなっている。今後も引き続き、事業の優先度や必要性、費用対効果等を勘案しながら、事業費の抑制などに努める。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53848</xdr:rowOff>
    </xdr:to>
    <xdr:cxnSp macro="">
      <xdr:nvCxnSpPr>
        <xdr:cNvPr id="426" name="直線コネクタ 425"/>
        <xdr:cNvCxnSpPr/>
      </xdr:nvCxnSpPr>
      <xdr:spPr>
        <a:xfrm flipV="1">
          <a:off x="15671800" y="13047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53848</xdr:rowOff>
    </xdr:to>
    <xdr:cxnSp macro="">
      <xdr:nvCxnSpPr>
        <xdr:cNvPr id="429" name="直線コネクタ 428"/>
        <xdr:cNvCxnSpPr/>
      </xdr:nvCxnSpPr>
      <xdr:spPr>
        <a:xfrm>
          <a:off x="14782800" y="1308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117856</xdr:rowOff>
    </xdr:to>
    <xdr:cxnSp macro="">
      <xdr:nvCxnSpPr>
        <xdr:cNvPr id="432" name="直線コネクタ 431"/>
        <xdr:cNvCxnSpPr/>
      </xdr:nvCxnSpPr>
      <xdr:spPr>
        <a:xfrm flipV="1">
          <a:off x="13893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117856</xdr:rowOff>
    </xdr:to>
    <xdr:cxnSp macro="">
      <xdr:nvCxnSpPr>
        <xdr:cNvPr id="435" name="直線コネクタ 434"/>
        <xdr:cNvCxnSpPr/>
      </xdr:nvCxnSpPr>
      <xdr:spPr>
        <a:xfrm>
          <a:off x="13004800" y="13079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5" name="円/楕円 444"/>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6"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7" name="円/楕円 446"/>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48" name="テキスト ボックス 447"/>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9" name="円/楕円 448"/>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50" name="テキスト ボックス 449"/>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1" name="円/楕円 450"/>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52" name="テキスト ボックス 451"/>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3" name="円/楕円 452"/>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54" name="テキスト ボックス 453"/>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新潟県三条市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102551</xdr:rowOff>
    </xdr:from>
    <xdr:to>
      <xdr:col>4</xdr:col>
      <xdr:colOff>1117600</xdr:colOff>
      <xdr:row>14</xdr:row>
      <xdr:rowOff>127566</xdr:rowOff>
    </xdr:to>
    <xdr:cxnSp macro="">
      <xdr:nvCxnSpPr>
        <xdr:cNvPr id="52" name="直線コネクタ 51"/>
        <xdr:cNvCxnSpPr/>
      </xdr:nvCxnSpPr>
      <xdr:spPr bwMode="auto">
        <a:xfrm>
          <a:off x="5003800" y="2550476"/>
          <a:ext cx="6477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13919</xdr:rowOff>
    </xdr:from>
    <xdr:to>
      <xdr:col>4</xdr:col>
      <xdr:colOff>469900</xdr:colOff>
      <xdr:row>14</xdr:row>
      <xdr:rowOff>102551</xdr:rowOff>
    </xdr:to>
    <xdr:cxnSp macro="">
      <xdr:nvCxnSpPr>
        <xdr:cNvPr id="55" name="直線コネクタ 54"/>
        <xdr:cNvCxnSpPr/>
      </xdr:nvCxnSpPr>
      <xdr:spPr bwMode="auto">
        <a:xfrm>
          <a:off x="4305300" y="2461844"/>
          <a:ext cx="698500" cy="8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59084</xdr:rowOff>
    </xdr:from>
    <xdr:to>
      <xdr:col>3</xdr:col>
      <xdr:colOff>904875</xdr:colOff>
      <xdr:row>14</xdr:row>
      <xdr:rowOff>13919</xdr:rowOff>
    </xdr:to>
    <xdr:cxnSp macro="">
      <xdr:nvCxnSpPr>
        <xdr:cNvPr id="58" name="直線コネクタ 57"/>
        <xdr:cNvCxnSpPr/>
      </xdr:nvCxnSpPr>
      <xdr:spPr bwMode="auto">
        <a:xfrm>
          <a:off x="3606800" y="2335559"/>
          <a:ext cx="698500" cy="12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59084</xdr:rowOff>
    </xdr:from>
    <xdr:to>
      <xdr:col>3</xdr:col>
      <xdr:colOff>206375</xdr:colOff>
      <xdr:row>13</xdr:row>
      <xdr:rowOff>79168</xdr:rowOff>
    </xdr:to>
    <xdr:cxnSp macro="">
      <xdr:nvCxnSpPr>
        <xdr:cNvPr id="61" name="直線コネクタ 60"/>
        <xdr:cNvCxnSpPr/>
      </xdr:nvCxnSpPr>
      <xdr:spPr bwMode="auto">
        <a:xfrm flipV="1">
          <a:off x="2908300" y="2335559"/>
          <a:ext cx="6985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76766</xdr:rowOff>
    </xdr:from>
    <xdr:to>
      <xdr:col>5</xdr:col>
      <xdr:colOff>34925</xdr:colOff>
      <xdr:row>15</xdr:row>
      <xdr:rowOff>6916</xdr:rowOff>
    </xdr:to>
    <xdr:sp macro="" textlink="">
      <xdr:nvSpPr>
        <xdr:cNvPr id="71" name="円/楕円 70"/>
        <xdr:cNvSpPr/>
      </xdr:nvSpPr>
      <xdr:spPr bwMode="auto">
        <a:xfrm>
          <a:off x="5600700" y="252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93293</xdr:rowOff>
    </xdr:from>
    <xdr:ext cx="762000" cy="259045"/>
    <xdr:sp macro="" textlink="">
      <xdr:nvSpPr>
        <xdr:cNvPr id="72" name="人口1人当たり決算額の推移該当値テキスト130"/>
        <xdr:cNvSpPr txBox="1"/>
      </xdr:nvSpPr>
      <xdr:spPr>
        <a:xfrm>
          <a:off x="5740400" y="236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51751</xdr:rowOff>
    </xdr:from>
    <xdr:to>
      <xdr:col>4</xdr:col>
      <xdr:colOff>520700</xdr:colOff>
      <xdr:row>14</xdr:row>
      <xdr:rowOff>153351</xdr:rowOff>
    </xdr:to>
    <xdr:sp macro="" textlink="">
      <xdr:nvSpPr>
        <xdr:cNvPr id="73" name="円/楕円 72"/>
        <xdr:cNvSpPr/>
      </xdr:nvSpPr>
      <xdr:spPr bwMode="auto">
        <a:xfrm>
          <a:off x="4953000" y="249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163528</xdr:rowOff>
    </xdr:from>
    <xdr:ext cx="736600" cy="259045"/>
    <xdr:sp macro="" textlink="">
      <xdr:nvSpPr>
        <xdr:cNvPr id="74" name="テキスト ボックス 73"/>
        <xdr:cNvSpPr txBox="1"/>
      </xdr:nvSpPr>
      <xdr:spPr>
        <a:xfrm>
          <a:off x="4622800" y="22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72,457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134569</xdr:rowOff>
    </xdr:from>
    <xdr:to>
      <xdr:col>3</xdr:col>
      <xdr:colOff>955675</xdr:colOff>
      <xdr:row>14</xdr:row>
      <xdr:rowOff>64719</xdr:rowOff>
    </xdr:to>
    <xdr:sp macro="" textlink="">
      <xdr:nvSpPr>
        <xdr:cNvPr id="75" name="円/楕円 74"/>
        <xdr:cNvSpPr/>
      </xdr:nvSpPr>
      <xdr:spPr bwMode="auto">
        <a:xfrm>
          <a:off x="4254500" y="241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74896</xdr:rowOff>
    </xdr:from>
    <xdr:ext cx="762000" cy="259045"/>
    <xdr:sp macro="" textlink="">
      <xdr:nvSpPr>
        <xdr:cNvPr id="76" name="テキスト ボックス 75"/>
        <xdr:cNvSpPr txBox="1"/>
      </xdr:nvSpPr>
      <xdr:spPr>
        <a:xfrm>
          <a:off x="3924300" y="21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8284</xdr:rowOff>
    </xdr:from>
    <xdr:to>
      <xdr:col>3</xdr:col>
      <xdr:colOff>257175</xdr:colOff>
      <xdr:row>13</xdr:row>
      <xdr:rowOff>109884</xdr:rowOff>
    </xdr:to>
    <xdr:sp macro="" textlink="">
      <xdr:nvSpPr>
        <xdr:cNvPr id="77" name="円/楕円 76"/>
        <xdr:cNvSpPr/>
      </xdr:nvSpPr>
      <xdr:spPr bwMode="auto">
        <a:xfrm>
          <a:off x="3556000" y="228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120061</xdr:rowOff>
    </xdr:from>
    <xdr:ext cx="762000" cy="259045"/>
    <xdr:sp macro="" textlink="">
      <xdr:nvSpPr>
        <xdr:cNvPr id="78" name="テキスト ボックス 77"/>
        <xdr:cNvSpPr txBox="1"/>
      </xdr:nvSpPr>
      <xdr:spPr>
        <a:xfrm>
          <a:off x="3225800" y="20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79,038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28368</xdr:rowOff>
    </xdr:from>
    <xdr:to>
      <xdr:col>2</xdr:col>
      <xdr:colOff>692150</xdr:colOff>
      <xdr:row>13</xdr:row>
      <xdr:rowOff>129968</xdr:rowOff>
    </xdr:to>
    <xdr:sp macro="" textlink="">
      <xdr:nvSpPr>
        <xdr:cNvPr id="79" name="円/楕円 78"/>
        <xdr:cNvSpPr/>
      </xdr:nvSpPr>
      <xdr:spPr bwMode="auto">
        <a:xfrm>
          <a:off x="2857500" y="230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140145</xdr:rowOff>
    </xdr:from>
    <xdr:ext cx="762000" cy="259045"/>
    <xdr:sp macro="" textlink="">
      <xdr:nvSpPr>
        <xdr:cNvPr id="80" name="テキスト ボックス 79"/>
        <xdr:cNvSpPr txBox="1"/>
      </xdr:nvSpPr>
      <xdr:spPr>
        <a:xfrm>
          <a:off x="2527300" y="20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30596</xdr:rowOff>
    </xdr:from>
    <xdr:to>
      <xdr:col>4</xdr:col>
      <xdr:colOff>1117600</xdr:colOff>
      <xdr:row>34</xdr:row>
      <xdr:rowOff>65637</xdr:rowOff>
    </xdr:to>
    <xdr:cxnSp macro="">
      <xdr:nvCxnSpPr>
        <xdr:cNvPr id="115" name="直線コネクタ 114"/>
        <xdr:cNvCxnSpPr/>
      </xdr:nvCxnSpPr>
      <xdr:spPr bwMode="auto">
        <a:xfrm>
          <a:off x="5003800" y="6298046"/>
          <a:ext cx="6477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30596</xdr:rowOff>
    </xdr:from>
    <xdr:to>
      <xdr:col>4</xdr:col>
      <xdr:colOff>469900</xdr:colOff>
      <xdr:row>34</xdr:row>
      <xdr:rowOff>84023</xdr:rowOff>
    </xdr:to>
    <xdr:cxnSp macro="">
      <xdr:nvCxnSpPr>
        <xdr:cNvPr id="118" name="直線コネクタ 117"/>
        <xdr:cNvCxnSpPr/>
      </xdr:nvCxnSpPr>
      <xdr:spPr bwMode="auto">
        <a:xfrm flipV="1">
          <a:off x="4305300" y="6298046"/>
          <a:ext cx="6985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84023</xdr:rowOff>
    </xdr:from>
    <xdr:to>
      <xdr:col>3</xdr:col>
      <xdr:colOff>904875</xdr:colOff>
      <xdr:row>34</xdr:row>
      <xdr:rowOff>99993</xdr:rowOff>
    </xdr:to>
    <xdr:cxnSp macro="">
      <xdr:nvCxnSpPr>
        <xdr:cNvPr id="121" name="直線コネクタ 120"/>
        <xdr:cNvCxnSpPr/>
      </xdr:nvCxnSpPr>
      <xdr:spPr bwMode="auto">
        <a:xfrm flipV="1">
          <a:off x="3606800" y="6351473"/>
          <a:ext cx="698500" cy="15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85754</xdr:rowOff>
    </xdr:from>
    <xdr:to>
      <xdr:col>3</xdr:col>
      <xdr:colOff>206375</xdr:colOff>
      <xdr:row>34</xdr:row>
      <xdr:rowOff>99993</xdr:rowOff>
    </xdr:to>
    <xdr:cxnSp macro="">
      <xdr:nvCxnSpPr>
        <xdr:cNvPr id="124" name="直線コネクタ 123"/>
        <xdr:cNvCxnSpPr/>
      </xdr:nvCxnSpPr>
      <xdr:spPr bwMode="auto">
        <a:xfrm>
          <a:off x="2908300" y="6353204"/>
          <a:ext cx="6985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14837</xdr:rowOff>
    </xdr:from>
    <xdr:to>
      <xdr:col>5</xdr:col>
      <xdr:colOff>34925</xdr:colOff>
      <xdr:row>34</xdr:row>
      <xdr:rowOff>116437</xdr:rowOff>
    </xdr:to>
    <xdr:sp macro="" textlink="">
      <xdr:nvSpPr>
        <xdr:cNvPr id="134" name="円/楕円 133"/>
        <xdr:cNvSpPr/>
      </xdr:nvSpPr>
      <xdr:spPr bwMode="auto">
        <a:xfrm>
          <a:off x="5600700" y="62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202814</xdr:rowOff>
    </xdr:from>
    <xdr:ext cx="762000" cy="259045"/>
    <xdr:sp macro="" textlink="">
      <xdr:nvSpPr>
        <xdr:cNvPr id="135" name="人口1人当たり決算額の推移該当値テキスト445"/>
        <xdr:cNvSpPr txBox="1"/>
      </xdr:nvSpPr>
      <xdr:spPr>
        <a:xfrm>
          <a:off x="5740400" y="612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322696</xdr:rowOff>
    </xdr:from>
    <xdr:to>
      <xdr:col>4</xdr:col>
      <xdr:colOff>520700</xdr:colOff>
      <xdr:row>34</xdr:row>
      <xdr:rowOff>81396</xdr:rowOff>
    </xdr:to>
    <xdr:sp macro="" textlink="">
      <xdr:nvSpPr>
        <xdr:cNvPr id="136" name="円/楕円 135"/>
        <xdr:cNvSpPr/>
      </xdr:nvSpPr>
      <xdr:spPr bwMode="auto">
        <a:xfrm>
          <a:off x="4953000" y="624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91573</xdr:rowOff>
    </xdr:from>
    <xdr:ext cx="736600" cy="259045"/>
    <xdr:sp macro="" textlink="">
      <xdr:nvSpPr>
        <xdr:cNvPr id="137" name="テキスト ボックス 136"/>
        <xdr:cNvSpPr txBox="1"/>
      </xdr:nvSpPr>
      <xdr:spPr>
        <a:xfrm>
          <a:off x="4622800" y="601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33223</xdr:rowOff>
    </xdr:from>
    <xdr:to>
      <xdr:col>3</xdr:col>
      <xdr:colOff>955675</xdr:colOff>
      <xdr:row>34</xdr:row>
      <xdr:rowOff>134823</xdr:rowOff>
    </xdr:to>
    <xdr:sp macro="" textlink="">
      <xdr:nvSpPr>
        <xdr:cNvPr id="138" name="円/楕円 137"/>
        <xdr:cNvSpPr/>
      </xdr:nvSpPr>
      <xdr:spPr bwMode="auto">
        <a:xfrm>
          <a:off x="4254500" y="630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145000</xdr:rowOff>
    </xdr:from>
    <xdr:ext cx="762000" cy="259045"/>
    <xdr:sp macro="" textlink="">
      <xdr:nvSpPr>
        <xdr:cNvPr id="139" name="テキスト ボックス 138"/>
        <xdr:cNvSpPr txBox="1"/>
      </xdr:nvSpPr>
      <xdr:spPr>
        <a:xfrm>
          <a:off x="3924300" y="606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49193</xdr:rowOff>
    </xdr:from>
    <xdr:to>
      <xdr:col>3</xdr:col>
      <xdr:colOff>257175</xdr:colOff>
      <xdr:row>34</xdr:row>
      <xdr:rowOff>150793</xdr:rowOff>
    </xdr:to>
    <xdr:sp macro="" textlink="">
      <xdr:nvSpPr>
        <xdr:cNvPr id="140" name="円/楕円 139"/>
        <xdr:cNvSpPr/>
      </xdr:nvSpPr>
      <xdr:spPr bwMode="auto">
        <a:xfrm>
          <a:off x="3556000" y="631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160970</xdr:rowOff>
    </xdr:from>
    <xdr:ext cx="762000" cy="259045"/>
    <xdr:sp macro="" textlink="">
      <xdr:nvSpPr>
        <xdr:cNvPr id="141" name="テキスト ボックス 140"/>
        <xdr:cNvSpPr txBox="1"/>
      </xdr:nvSpPr>
      <xdr:spPr>
        <a:xfrm>
          <a:off x="3225800" y="60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34954</xdr:rowOff>
    </xdr:from>
    <xdr:to>
      <xdr:col>2</xdr:col>
      <xdr:colOff>692150</xdr:colOff>
      <xdr:row>34</xdr:row>
      <xdr:rowOff>136554</xdr:rowOff>
    </xdr:to>
    <xdr:sp macro="" textlink="">
      <xdr:nvSpPr>
        <xdr:cNvPr id="142" name="円/楕円 141"/>
        <xdr:cNvSpPr/>
      </xdr:nvSpPr>
      <xdr:spPr bwMode="auto">
        <a:xfrm>
          <a:off x="2857500" y="630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146731</xdr:rowOff>
    </xdr:from>
    <xdr:ext cx="762000" cy="259045"/>
    <xdr:sp macro="" textlink="">
      <xdr:nvSpPr>
        <xdr:cNvPr id="143" name="テキスト ボックス 142"/>
        <xdr:cNvSpPr txBox="1"/>
      </xdr:nvSpPr>
      <xdr:spPr>
        <a:xfrm>
          <a:off x="2527300" y="60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市税収入や地方交付税の増加、入札等による適正な予算執行により予算執行残額が発生したため、歳入と歳出の差である決算余剰金を</a:t>
          </a:r>
          <a:r>
            <a:rPr lang="ja-JP" altLang="ja-JP" sz="1100" b="0" i="0" baseline="0">
              <a:solidFill>
                <a:schemeClr val="dk1"/>
              </a:solidFill>
              <a:effectLst/>
              <a:latin typeface="+mn-lt"/>
              <a:ea typeface="+mn-ea"/>
              <a:cs typeface="+mn-cs"/>
            </a:rPr>
            <a:t>財源とした財政調整基金への</a:t>
          </a:r>
          <a:r>
            <a:rPr lang="ja-JP" altLang="ja-JP" sz="1100">
              <a:solidFill>
                <a:schemeClr val="dk1"/>
              </a:solidFill>
              <a:effectLst/>
              <a:latin typeface="+mn-lt"/>
              <a:ea typeface="+mn-ea"/>
              <a:cs typeface="+mn-cs"/>
            </a:rPr>
            <a:t>積み立てを行ったことから残高が増加した。</a:t>
          </a:r>
          <a:endParaRPr lang="ja-JP" altLang="ja-JP" sz="1400">
            <a:effectLst/>
          </a:endParaRPr>
        </a:p>
        <a:p>
          <a:pPr rtl="0"/>
          <a:r>
            <a:rPr lang="ja-JP" altLang="ja-JP" sz="1100">
              <a:solidFill>
                <a:schemeClr val="dk1"/>
              </a:solidFill>
              <a:effectLst/>
              <a:latin typeface="+mn-lt"/>
              <a:ea typeface="+mn-ea"/>
              <a:cs typeface="+mn-cs"/>
            </a:rPr>
            <a:t>一方、新市建設計画登載事業の進捗による元利償還金の増加に伴い実質収支額が減少した。今後も公債費の増が想定されていることから</a:t>
          </a:r>
          <a:r>
            <a:rPr lang="ja-JP" altLang="ja-JP" sz="1100" b="0" i="0" baseline="0">
              <a:solidFill>
                <a:schemeClr val="dk1"/>
              </a:solidFill>
              <a:effectLst/>
              <a:latin typeface="+mn-lt"/>
              <a:ea typeface="+mn-ea"/>
              <a:cs typeface="+mn-cs"/>
            </a:rPr>
            <a:t>引き続き新経営戦略プログラムに掲げる歳出入改革等の対策等を着実に実施し、財政の健全化に努めていく。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一般会計では新市建設計画登載事業の進捗による合併特例債の元利償還金の増加により黒字額が減少した。今後も合併特例債の元利償還金の増加に伴う公債費の増が想定されていることから</a:t>
          </a:r>
          <a:r>
            <a:rPr lang="ja-JP" altLang="ja-JP" sz="1100" b="0" i="0" baseline="0">
              <a:solidFill>
                <a:schemeClr val="dk1"/>
              </a:solidFill>
              <a:effectLst/>
              <a:latin typeface="+mn-lt"/>
              <a:ea typeface="+mn-ea"/>
              <a:cs typeface="+mn-cs"/>
            </a:rPr>
            <a:t>引き続き新経営戦略プログラムに掲げる歳出入改革等の対策等を着実に実施し、財政の健全化に努めていく。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低金利への借換えにより長期債利子の軽減を図ったことや経常的投資事業費に対する市債の発行を抑えていることなどにより、公債費負担適正化計画に定めた通りの改善が図られているが、合併特例債の償還により公債費が増加している。災害復旧事業に充当する市債発行による元利償還金の対応も含めて、実質公債費比率の推移に注視しつつ対応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余剰金を財源とした財政調整基金への積立等により充当可能基金が増加したことに加え、合併特例債等の増加により基準財政需要額算入見込額が増加したことに伴い将来負担比率が改善された。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地方債の現在高の増加は、新市建設計画登載事業の実施に伴う借り入れが続いていることが主な原因となっている。将来負担額の増加は今後も予想されるが、新経営戦略プログラムや公債費負担適正化計画に基づき、新市建設計画登載事業の見直しなどにより、起債発行額を抑制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9" sqref="W9:AL1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50101837</v>
      </c>
      <c r="BO4" s="379"/>
      <c r="BP4" s="379"/>
      <c r="BQ4" s="379"/>
      <c r="BR4" s="379"/>
      <c r="BS4" s="379"/>
      <c r="BT4" s="379"/>
      <c r="BU4" s="380"/>
      <c r="BV4" s="378">
        <v>55010643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48582333</v>
      </c>
      <c r="BO5" s="384"/>
      <c r="BP5" s="384"/>
      <c r="BQ5" s="384"/>
      <c r="BR5" s="384"/>
      <c r="BS5" s="384"/>
      <c r="BT5" s="384"/>
      <c r="BU5" s="385"/>
      <c r="BV5" s="383">
        <v>53200170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93.4</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1519504</v>
      </c>
      <c r="BO6" s="384"/>
      <c r="BP6" s="384"/>
      <c r="BQ6" s="384"/>
      <c r="BR6" s="384"/>
      <c r="BS6" s="384"/>
      <c r="BT6" s="384"/>
      <c r="BU6" s="385"/>
      <c r="BV6" s="383">
        <v>1810473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101.5</v>
      </c>
      <c r="CU6" s="530"/>
      <c r="CV6" s="530"/>
      <c r="CW6" s="530"/>
      <c r="CX6" s="530"/>
      <c r="CY6" s="530"/>
      <c r="CZ6" s="530"/>
      <c r="DA6" s="531"/>
      <c r="DB6" s="529">
        <v>101.6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1138224</v>
      </c>
      <c r="BO7" s="384"/>
      <c r="BP7" s="384"/>
      <c r="BQ7" s="384"/>
      <c r="BR7" s="384"/>
      <c r="BS7" s="384"/>
      <c r="BT7" s="384"/>
      <c r="BU7" s="385"/>
      <c r="BV7" s="383">
        <v>986181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24926992</v>
      </c>
      <c r="CU7" s="384"/>
      <c r="CV7" s="384"/>
      <c r="CW7" s="384"/>
      <c r="CX7" s="384"/>
      <c r="CY7" s="384"/>
      <c r="CZ7" s="384"/>
      <c r="DA7" s="385"/>
      <c r="DB7" s="383">
        <v>24556812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381280</v>
      </c>
      <c r="BO8" s="384"/>
      <c r="BP8" s="384"/>
      <c r="BQ8" s="384"/>
      <c r="BR8" s="384"/>
      <c r="BS8" s="384"/>
      <c r="BT8" s="384"/>
      <c r="BU8" s="385"/>
      <c r="BV8" s="383">
        <v>824292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102292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-443012</v>
      </c>
      <c r="BO9" s="384"/>
      <c r="BP9" s="384"/>
      <c r="BQ9" s="384"/>
      <c r="BR9" s="384"/>
      <c r="BS9" s="384"/>
      <c r="BT9" s="384"/>
      <c r="BU9" s="385"/>
      <c r="BV9" s="383">
        <v>-2543046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18.7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104749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98672</v>
      </c>
      <c r="BO10" s="384"/>
      <c r="BP10" s="384"/>
      <c r="BQ10" s="384"/>
      <c r="BR10" s="384"/>
      <c r="BS10" s="384"/>
      <c r="BT10" s="384"/>
      <c r="BU10" s="385"/>
      <c r="BV10" s="383">
        <v>10170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4194</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101775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9600</v>
      </c>
      <c r="BO12" s="384"/>
      <c r="BP12" s="384"/>
      <c r="BQ12" s="384"/>
      <c r="BR12" s="384"/>
      <c r="BS12" s="384"/>
      <c r="BT12" s="384"/>
      <c r="BU12" s="385"/>
      <c r="BV12" s="383">
        <v>6383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101358</v>
      </c>
      <c r="S13" s="485"/>
      <c r="T13" s="485"/>
      <c r="U13" s="485"/>
      <c r="V13" s="486"/>
      <c r="W13" s="472" t="s">
        <v>124</v>
      </c>
      <c r="X13" s="396"/>
      <c r="Y13" s="396"/>
      <c r="Z13" s="396"/>
      <c r="AA13" s="396"/>
      <c r="AB13" s="397"/>
      <c r="AC13" s="359">
        <v>2135</v>
      </c>
      <c r="AD13" s="360"/>
      <c r="AE13" s="360"/>
      <c r="AF13" s="360"/>
      <c r="AG13" s="361"/>
      <c r="AH13" s="359">
        <v>2949</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-349746</v>
      </c>
      <c r="BO13" s="384"/>
      <c r="BP13" s="384"/>
      <c r="BQ13" s="384"/>
      <c r="BR13" s="384"/>
      <c r="BS13" s="384"/>
      <c r="BT13" s="384"/>
      <c r="BU13" s="385"/>
      <c r="BV13" s="383">
        <v>-2539259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14.4</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102489</v>
      </c>
      <c r="S14" s="485"/>
      <c r="T14" s="485"/>
      <c r="U14" s="485"/>
      <c r="V14" s="486"/>
      <c r="W14" s="487"/>
      <c r="X14" s="399"/>
      <c r="Y14" s="399"/>
      <c r="Z14" s="399"/>
      <c r="AA14" s="399"/>
      <c r="AB14" s="400"/>
      <c r="AC14" s="477">
        <v>4.3</v>
      </c>
      <c r="AD14" s="478"/>
      <c r="AE14" s="478"/>
      <c r="AF14" s="478"/>
      <c r="AG14" s="479"/>
      <c r="AH14" s="477">
        <v>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131.30000000000001</v>
      </c>
      <c r="CU14" s="456"/>
      <c r="CV14" s="456"/>
      <c r="CW14" s="456"/>
      <c r="CX14" s="456"/>
      <c r="CY14" s="456"/>
      <c r="CZ14" s="456"/>
      <c r="DA14" s="457"/>
      <c r="DB14" s="488">
        <v>144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102082</v>
      </c>
      <c r="S15" s="485"/>
      <c r="T15" s="485"/>
      <c r="U15" s="485"/>
      <c r="V15" s="486"/>
      <c r="W15" s="472" t="s">
        <v>130</v>
      </c>
      <c r="X15" s="396"/>
      <c r="Y15" s="396"/>
      <c r="Z15" s="396"/>
      <c r="AA15" s="396"/>
      <c r="AB15" s="397"/>
      <c r="AC15" s="359">
        <v>18105</v>
      </c>
      <c r="AD15" s="360"/>
      <c r="AE15" s="360"/>
      <c r="AF15" s="360"/>
      <c r="AG15" s="361"/>
      <c r="AH15" s="359">
        <v>20985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11270804</v>
      </c>
      <c r="BO15" s="379"/>
      <c r="BP15" s="379"/>
      <c r="BQ15" s="379"/>
      <c r="BR15" s="379"/>
      <c r="BS15" s="379"/>
      <c r="BT15" s="379"/>
      <c r="BU15" s="380"/>
      <c r="BV15" s="378">
        <v>11133402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36.299999999999997</v>
      </c>
      <c r="AD16" s="478"/>
      <c r="AE16" s="478"/>
      <c r="AF16" s="478"/>
      <c r="AG16" s="479"/>
      <c r="AH16" s="477">
        <v>38.6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18184726</v>
      </c>
      <c r="BO16" s="384"/>
      <c r="BP16" s="384"/>
      <c r="BQ16" s="384"/>
      <c r="BR16" s="384"/>
      <c r="BS16" s="384"/>
      <c r="BT16" s="384"/>
      <c r="BU16" s="385"/>
      <c r="BV16" s="383">
        <v>17660513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29612</v>
      </c>
      <c r="AD17" s="360"/>
      <c r="AE17" s="360"/>
      <c r="AF17" s="360"/>
      <c r="AG17" s="361"/>
      <c r="AH17" s="359">
        <v>30316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14554496</v>
      </c>
      <c r="BO17" s="384"/>
      <c r="BP17" s="384"/>
      <c r="BQ17" s="384"/>
      <c r="BR17" s="384"/>
      <c r="BS17" s="384"/>
      <c r="BT17" s="384"/>
      <c r="BU17" s="385"/>
      <c r="BV17" s="383">
        <v>14443665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431.97</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55.8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23653930</v>
      </c>
      <c r="BO18" s="384"/>
      <c r="BP18" s="384"/>
      <c r="BQ18" s="384"/>
      <c r="BR18" s="384"/>
      <c r="BS18" s="384"/>
      <c r="BT18" s="384"/>
      <c r="BU18" s="385"/>
      <c r="BV18" s="383">
        <v>23081074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29419036</v>
      </c>
      <c r="BO19" s="384"/>
      <c r="BP19" s="384"/>
      <c r="BQ19" s="384"/>
      <c r="BR19" s="384"/>
      <c r="BS19" s="384"/>
      <c r="BT19" s="384"/>
      <c r="BU19" s="385"/>
      <c r="BV19" s="383">
        <v>29497114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32467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70743815</v>
      </c>
      <c r="BO23" s="384"/>
      <c r="BP23" s="384"/>
      <c r="BQ23" s="384"/>
      <c r="BR23" s="384"/>
      <c r="BS23" s="384"/>
      <c r="BT23" s="384"/>
      <c r="BU23" s="385"/>
      <c r="BV23" s="383">
        <v>69283906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9270</v>
      </c>
      <c r="R24" s="360"/>
      <c r="S24" s="360"/>
      <c r="T24" s="360"/>
      <c r="U24" s="360"/>
      <c r="V24" s="361"/>
      <c r="W24" s="425"/>
      <c r="X24" s="416"/>
      <c r="Y24" s="417"/>
      <c r="Z24" s="356" t="s">
        <v>153</v>
      </c>
      <c r="AA24" s="357"/>
      <c r="AB24" s="357"/>
      <c r="AC24" s="357"/>
      <c r="AD24" s="357"/>
      <c r="AE24" s="357"/>
      <c r="AF24" s="357"/>
      <c r="AG24" s="358"/>
      <c r="AH24" s="359">
        <v>769</v>
      </c>
      <c r="AI24" s="360"/>
      <c r="AJ24" s="360"/>
      <c r="AK24" s="360"/>
      <c r="AL24" s="361"/>
      <c r="AM24" s="359">
        <v>2375441</v>
      </c>
      <c r="AN24" s="360"/>
      <c r="AO24" s="360"/>
      <c r="AP24" s="360"/>
      <c r="AQ24" s="360"/>
      <c r="AR24" s="361"/>
      <c r="AS24" s="359">
        <v>3089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35507453</v>
      </c>
      <c r="BO24" s="384"/>
      <c r="BP24" s="384"/>
      <c r="BQ24" s="384"/>
      <c r="BR24" s="384"/>
      <c r="BS24" s="384"/>
      <c r="BT24" s="384"/>
      <c r="BU24" s="385"/>
      <c r="BV24" s="383">
        <v>35476067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7140</v>
      </c>
      <c r="R25" s="360"/>
      <c r="S25" s="360"/>
      <c r="T25" s="360"/>
      <c r="U25" s="360"/>
      <c r="V25" s="361"/>
      <c r="W25" s="425"/>
      <c r="X25" s="416"/>
      <c r="Y25" s="417"/>
      <c r="Z25" s="356" t="s">
        <v>156</v>
      </c>
      <c r="AA25" s="357"/>
      <c r="AB25" s="357"/>
      <c r="AC25" s="357"/>
      <c r="AD25" s="357"/>
      <c r="AE25" s="357"/>
      <c r="AF25" s="357"/>
      <c r="AG25" s="358"/>
      <c r="AH25" s="359">
        <v>151</v>
      </c>
      <c r="AI25" s="360"/>
      <c r="AJ25" s="360"/>
      <c r="AK25" s="360"/>
      <c r="AL25" s="361"/>
      <c r="AM25" s="359">
        <v>443789</v>
      </c>
      <c r="AN25" s="360"/>
      <c r="AO25" s="360"/>
      <c r="AP25" s="360"/>
      <c r="AQ25" s="360"/>
      <c r="AR25" s="361"/>
      <c r="AS25" s="359">
        <v>2939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10638396</v>
      </c>
      <c r="BO25" s="379"/>
      <c r="BP25" s="379"/>
      <c r="BQ25" s="379"/>
      <c r="BR25" s="379"/>
      <c r="BS25" s="379"/>
      <c r="BT25" s="379"/>
      <c r="BU25" s="380"/>
      <c r="BV25" s="378">
        <v>12345327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6040</v>
      </c>
      <c r="R26" s="360"/>
      <c r="S26" s="360"/>
      <c r="T26" s="360"/>
      <c r="U26" s="360"/>
      <c r="V26" s="361"/>
      <c r="W26" s="425"/>
      <c r="X26" s="416"/>
      <c r="Y26" s="417"/>
      <c r="Z26" s="356" t="s">
        <v>159</v>
      </c>
      <c r="AA26" s="438"/>
      <c r="AB26" s="438"/>
      <c r="AC26" s="438"/>
      <c r="AD26" s="438"/>
      <c r="AE26" s="438"/>
      <c r="AF26" s="438"/>
      <c r="AG26" s="439"/>
      <c r="AH26" s="359">
        <v>117</v>
      </c>
      <c r="AI26" s="360"/>
      <c r="AJ26" s="360"/>
      <c r="AK26" s="360"/>
      <c r="AL26" s="361"/>
      <c r="AM26" s="359">
        <v>368550</v>
      </c>
      <c r="AN26" s="360"/>
      <c r="AO26" s="360"/>
      <c r="AP26" s="360"/>
      <c r="AQ26" s="360"/>
      <c r="AR26" s="361"/>
      <c r="AS26" s="359">
        <v>3150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4620</v>
      </c>
      <c r="R27" s="360"/>
      <c r="S27" s="360"/>
      <c r="T27" s="360"/>
      <c r="U27" s="360"/>
      <c r="V27" s="361"/>
      <c r="W27" s="425"/>
      <c r="X27" s="416"/>
      <c r="Y27" s="417"/>
      <c r="Z27" s="356" t="s">
        <v>162</v>
      </c>
      <c r="AA27" s="357"/>
      <c r="AB27" s="357"/>
      <c r="AC27" s="357"/>
      <c r="AD27" s="357"/>
      <c r="AE27" s="357"/>
      <c r="AF27" s="357"/>
      <c r="AG27" s="358"/>
      <c r="AH27" s="359">
        <v>11</v>
      </c>
      <c r="AI27" s="360"/>
      <c r="AJ27" s="360"/>
      <c r="AK27" s="360"/>
      <c r="AL27" s="361"/>
      <c r="AM27" s="359">
        <v>43274</v>
      </c>
      <c r="AN27" s="360"/>
      <c r="AO27" s="360"/>
      <c r="AP27" s="360"/>
      <c r="AQ27" s="360"/>
      <c r="AR27" s="361"/>
      <c r="AS27" s="359">
        <v>3934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4000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5692649</v>
      </c>
      <c r="BO28" s="379"/>
      <c r="BP28" s="379"/>
      <c r="BQ28" s="379"/>
      <c r="BR28" s="379"/>
      <c r="BS28" s="379"/>
      <c r="BT28" s="379"/>
      <c r="BU28" s="380"/>
      <c r="BV28" s="378">
        <v>4863577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24</v>
      </c>
      <c r="M29" s="360"/>
      <c r="N29" s="360"/>
      <c r="O29" s="360"/>
      <c r="P29" s="361"/>
      <c r="Q29" s="359">
        <v>3720</v>
      </c>
      <c r="R29" s="360"/>
      <c r="S29" s="360"/>
      <c r="T29" s="360"/>
      <c r="U29" s="360"/>
      <c r="V29" s="361"/>
      <c r="W29" s="426"/>
      <c r="X29" s="427"/>
      <c r="Y29" s="428"/>
      <c r="Z29" s="356" t="s">
        <v>169</v>
      </c>
      <c r="AA29" s="357"/>
      <c r="AB29" s="357"/>
      <c r="AC29" s="357"/>
      <c r="AD29" s="357"/>
      <c r="AE29" s="357"/>
      <c r="AF29" s="357"/>
      <c r="AG29" s="358"/>
      <c r="AH29" s="359">
        <v>780</v>
      </c>
      <c r="AI29" s="360"/>
      <c r="AJ29" s="360"/>
      <c r="AK29" s="360"/>
      <c r="AL29" s="361"/>
      <c r="AM29" s="359">
        <v>2418715</v>
      </c>
      <c r="AN29" s="360"/>
      <c r="AO29" s="360"/>
      <c r="AP29" s="360"/>
      <c r="AQ29" s="360"/>
      <c r="AR29" s="361"/>
      <c r="AS29" s="359">
        <v>3101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457163</v>
      </c>
      <c r="BO29" s="384"/>
      <c r="BP29" s="384"/>
      <c r="BQ29" s="384"/>
      <c r="BR29" s="384"/>
      <c r="BS29" s="384"/>
      <c r="BT29" s="384"/>
      <c r="BU29" s="385"/>
      <c r="BV29" s="383">
        <v>457163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3879476</v>
      </c>
      <c r="BO30" s="387"/>
      <c r="BP30" s="387"/>
      <c r="BQ30" s="387"/>
      <c r="BR30" s="387"/>
      <c r="BS30" s="387"/>
      <c r="BT30" s="387"/>
      <c r="BU30" s="388"/>
      <c r="BV30" s="386">
        <v>4808026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新潟県三条・燕総合グラウンド施設組合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三条昭栄開発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勤労者福祉共済事業特別会計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三条地域水道用水供給企業団</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県央土地開発公社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三条・燕・西蒲・南蒲広域養護老人ホーム施設組合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下田郷開発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新潟県市町村総合事務組合
　【一般会計】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燕三条地場産業振興センター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新潟県市町村総合事務組合
　【職員退職手当支給事業特別会計】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新潟県市町村総合事務組合
　【消防団員等公務災害補償事業特別会計】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新潟県市町村総合事務組合
　【消防賞じゅつ金支給事業特別会計】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新潟県市町村総合事務組合
　【非常勤職員公務災害補償等特別会計】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新潟県市町村総合事務組合
　【交通災害共済事業特別会計】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新潟県後期高齢者医療広域連合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13360069</v>
      </c>
      <c r="S5" s="639"/>
      <c r="T5" s="639"/>
      <c r="U5" s="639"/>
      <c r="V5" s="639"/>
      <c r="W5" s="639"/>
      <c r="X5" s="639"/>
      <c r="Y5" s="686"/>
      <c r="Z5" s="699">
        <v>26.7</v>
      </c>
      <c r="AA5" s="699"/>
      <c r="AB5" s="699"/>
      <c r="AC5" s="699"/>
      <c r="AD5" s="700">
        <v>12935597</v>
      </c>
      <c r="AE5" s="700"/>
      <c r="AF5" s="700"/>
      <c r="AG5" s="700"/>
      <c r="AH5" s="700"/>
      <c r="AI5" s="700"/>
      <c r="AJ5" s="700"/>
      <c r="AK5" s="700"/>
      <c r="AL5" s="687">
        <v>55.5</v>
      </c>
      <c r="AM5" s="656"/>
      <c r="AN5" s="656"/>
      <c r="AO5" s="688"/>
      <c r="AP5" s="675" t="s">
        <v>207</v>
      </c>
      <c r="AQ5" s="676"/>
      <c r="AR5" s="676"/>
      <c r="AS5" s="676"/>
      <c r="AT5" s="676"/>
      <c r="AU5" s="676"/>
      <c r="AV5" s="676"/>
      <c r="AW5" s="676"/>
      <c r="AX5" s="676"/>
      <c r="AY5" s="676"/>
      <c r="AZ5" s="676"/>
      <c r="BA5" s="676"/>
      <c r="BB5" s="676"/>
      <c r="BC5" s="676"/>
      <c r="BD5" s="676"/>
      <c r="BE5" s="676"/>
      <c r="BF5" s="677"/>
      <c r="BG5" s="588">
        <v>12898366</v>
      </c>
      <c r="BH5" s="589"/>
      <c r="BI5" s="589"/>
      <c r="BJ5" s="589"/>
      <c r="BK5" s="589"/>
      <c r="BL5" s="589"/>
      <c r="BM5" s="589"/>
      <c r="BN5" s="590"/>
      <c r="BO5" s="641">
        <v>96.5</v>
      </c>
      <c r="BP5" s="641"/>
      <c r="BQ5" s="641"/>
      <c r="BR5" s="641"/>
      <c r="BS5" s="642">
        <v>194460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365057</v>
      </c>
      <c r="S6" s="589"/>
      <c r="T6" s="589"/>
      <c r="U6" s="589"/>
      <c r="V6" s="589"/>
      <c r="W6" s="589"/>
      <c r="X6" s="589"/>
      <c r="Y6" s="590"/>
      <c r="Z6" s="641">
        <v>0.7</v>
      </c>
      <c r="AA6" s="641"/>
      <c r="AB6" s="641"/>
      <c r="AC6" s="641"/>
      <c r="AD6" s="642">
        <v>365057</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12898366</v>
      </c>
      <c r="BH6" s="589"/>
      <c r="BI6" s="589"/>
      <c r="BJ6" s="589"/>
      <c r="BK6" s="589"/>
      <c r="BL6" s="589"/>
      <c r="BM6" s="589"/>
      <c r="BN6" s="590"/>
      <c r="BO6" s="641">
        <v>96.5</v>
      </c>
      <c r="BP6" s="641"/>
      <c r="BQ6" s="641"/>
      <c r="BR6" s="641"/>
      <c r="BS6" s="642">
        <v>194460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287662</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287662</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21791</v>
      </c>
      <c r="S7" s="589"/>
      <c r="T7" s="589"/>
      <c r="U7" s="589"/>
      <c r="V7" s="589"/>
      <c r="W7" s="589"/>
      <c r="X7" s="589"/>
      <c r="Y7" s="590"/>
      <c r="Z7" s="641">
        <v>0</v>
      </c>
      <c r="AA7" s="641"/>
      <c r="AB7" s="641"/>
      <c r="AC7" s="641"/>
      <c r="AD7" s="642">
        <v>21791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5810415</v>
      </c>
      <c r="BH7" s="589"/>
      <c r="BI7" s="589"/>
      <c r="BJ7" s="589"/>
      <c r="BK7" s="589"/>
      <c r="BL7" s="589"/>
      <c r="BM7" s="589"/>
      <c r="BN7" s="590"/>
      <c r="BO7" s="641">
        <v>43.5</v>
      </c>
      <c r="BP7" s="641"/>
      <c r="BQ7" s="641"/>
      <c r="BR7" s="641"/>
      <c r="BS7" s="642">
        <v>194460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4695848</v>
      </c>
      <c r="CS7" s="589"/>
      <c r="CT7" s="589"/>
      <c r="CU7" s="589"/>
      <c r="CV7" s="589"/>
      <c r="CW7" s="589"/>
      <c r="CX7" s="589"/>
      <c r="CY7" s="590"/>
      <c r="CZ7" s="641">
        <v>9.6999999999999993</v>
      </c>
      <c r="DA7" s="641"/>
      <c r="DB7" s="641"/>
      <c r="DC7" s="641"/>
      <c r="DD7" s="594">
        <v>96239</v>
      </c>
      <c r="DE7" s="589"/>
      <c r="DF7" s="589"/>
      <c r="DG7" s="589"/>
      <c r="DH7" s="589"/>
      <c r="DI7" s="589"/>
      <c r="DJ7" s="589"/>
      <c r="DK7" s="589"/>
      <c r="DL7" s="589"/>
      <c r="DM7" s="589"/>
      <c r="DN7" s="589"/>
      <c r="DO7" s="589"/>
      <c r="DP7" s="590"/>
      <c r="DQ7" s="594">
        <v>3030516</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75126</v>
      </c>
      <c r="S8" s="589"/>
      <c r="T8" s="589"/>
      <c r="U8" s="589"/>
      <c r="V8" s="589"/>
      <c r="W8" s="589"/>
      <c r="X8" s="589"/>
      <c r="Y8" s="590"/>
      <c r="Z8" s="641">
        <v>0.1</v>
      </c>
      <c r="AA8" s="641"/>
      <c r="AB8" s="641"/>
      <c r="AC8" s="641"/>
      <c r="AD8" s="642">
        <v>75126</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160808</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12948770</v>
      </c>
      <c r="CS8" s="589"/>
      <c r="CT8" s="589"/>
      <c r="CU8" s="589"/>
      <c r="CV8" s="589"/>
      <c r="CW8" s="589"/>
      <c r="CX8" s="589"/>
      <c r="CY8" s="590"/>
      <c r="CZ8" s="641">
        <v>26.7</v>
      </c>
      <c r="DA8" s="641"/>
      <c r="DB8" s="641"/>
      <c r="DC8" s="641"/>
      <c r="DD8" s="594">
        <v>571754</v>
      </c>
      <c r="DE8" s="589"/>
      <c r="DF8" s="589"/>
      <c r="DG8" s="589"/>
      <c r="DH8" s="589"/>
      <c r="DI8" s="589"/>
      <c r="DJ8" s="589"/>
      <c r="DK8" s="589"/>
      <c r="DL8" s="589"/>
      <c r="DM8" s="589"/>
      <c r="DN8" s="589"/>
      <c r="DO8" s="589"/>
      <c r="DP8" s="590"/>
      <c r="DQ8" s="594">
        <v>6514151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39973</v>
      </c>
      <c r="S9" s="589"/>
      <c r="T9" s="589"/>
      <c r="U9" s="589"/>
      <c r="V9" s="589"/>
      <c r="W9" s="589"/>
      <c r="X9" s="589"/>
      <c r="Y9" s="590"/>
      <c r="Z9" s="641">
        <v>0.1</v>
      </c>
      <c r="AA9" s="641"/>
      <c r="AB9" s="641"/>
      <c r="AC9" s="641"/>
      <c r="AD9" s="642">
        <v>39973</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4164654</v>
      </c>
      <c r="BH9" s="589"/>
      <c r="BI9" s="589"/>
      <c r="BJ9" s="589"/>
      <c r="BK9" s="589"/>
      <c r="BL9" s="589"/>
      <c r="BM9" s="589"/>
      <c r="BN9" s="590"/>
      <c r="BO9" s="641">
        <v>31.2</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2828493</v>
      </c>
      <c r="CS9" s="589"/>
      <c r="CT9" s="589"/>
      <c r="CU9" s="589"/>
      <c r="CV9" s="589"/>
      <c r="CW9" s="589"/>
      <c r="CX9" s="589"/>
      <c r="CY9" s="590"/>
      <c r="CZ9" s="641">
        <v>5.8</v>
      </c>
      <c r="DA9" s="641"/>
      <c r="DB9" s="641"/>
      <c r="DC9" s="641"/>
      <c r="DD9" s="594">
        <v>94523</v>
      </c>
      <c r="DE9" s="589"/>
      <c r="DF9" s="589"/>
      <c r="DG9" s="589"/>
      <c r="DH9" s="589"/>
      <c r="DI9" s="589"/>
      <c r="DJ9" s="589"/>
      <c r="DK9" s="589"/>
      <c r="DL9" s="589"/>
      <c r="DM9" s="589"/>
      <c r="DN9" s="589"/>
      <c r="DO9" s="589"/>
      <c r="DP9" s="590"/>
      <c r="DQ9" s="594">
        <v>2209720</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1260731</v>
      </c>
      <c r="S10" s="589"/>
      <c r="T10" s="589"/>
      <c r="U10" s="589"/>
      <c r="V10" s="589"/>
      <c r="W10" s="589"/>
      <c r="X10" s="589"/>
      <c r="Y10" s="590"/>
      <c r="Z10" s="641">
        <v>2.5</v>
      </c>
      <c r="AA10" s="641"/>
      <c r="AB10" s="641"/>
      <c r="AC10" s="641"/>
      <c r="AD10" s="642">
        <v>1260731</v>
      </c>
      <c r="AE10" s="642"/>
      <c r="AF10" s="642"/>
      <c r="AG10" s="642"/>
      <c r="AH10" s="642"/>
      <c r="AI10" s="642"/>
      <c r="AJ10" s="642"/>
      <c r="AK10" s="642"/>
      <c r="AL10" s="611">
        <v>5.4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302841</v>
      </c>
      <c r="BH10" s="589"/>
      <c r="BI10" s="589"/>
      <c r="BJ10" s="589"/>
      <c r="BK10" s="589"/>
      <c r="BL10" s="589"/>
      <c r="BM10" s="589"/>
      <c r="BN10" s="590"/>
      <c r="BO10" s="641">
        <v>2.2999999999999998</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276399</v>
      </c>
      <c r="CS10" s="589"/>
      <c r="CT10" s="589"/>
      <c r="CU10" s="589"/>
      <c r="CV10" s="589"/>
      <c r="CW10" s="589"/>
      <c r="CX10" s="589"/>
      <c r="CY10" s="590"/>
      <c r="CZ10" s="641">
        <v>0.6</v>
      </c>
      <c r="DA10" s="641"/>
      <c r="DB10" s="641"/>
      <c r="DC10" s="641"/>
      <c r="DD10" s="594">
        <v>41931</v>
      </c>
      <c r="DE10" s="589"/>
      <c r="DF10" s="589"/>
      <c r="DG10" s="589"/>
      <c r="DH10" s="589"/>
      <c r="DI10" s="589"/>
      <c r="DJ10" s="589"/>
      <c r="DK10" s="589"/>
      <c r="DL10" s="589"/>
      <c r="DM10" s="589"/>
      <c r="DN10" s="589"/>
      <c r="DO10" s="589"/>
      <c r="DP10" s="590"/>
      <c r="DQ10" s="594">
        <v>112912</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18732</v>
      </c>
      <c r="S11" s="589"/>
      <c r="T11" s="589"/>
      <c r="U11" s="589"/>
      <c r="V11" s="589"/>
      <c r="W11" s="589"/>
      <c r="X11" s="589"/>
      <c r="Y11" s="590"/>
      <c r="Z11" s="641">
        <v>0</v>
      </c>
      <c r="AA11" s="641"/>
      <c r="AB11" s="641"/>
      <c r="AC11" s="641"/>
      <c r="AD11" s="642">
        <v>18732</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1182112</v>
      </c>
      <c r="BH11" s="589"/>
      <c r="BI11" s="589"/>
      <c r="BJ11" s="589"/>
      <c r="BK11" s="589"/>
      <c r="BL11" s="589"/>
      <c r="BM11" s="589"/>
      <c r="BN11" s="590"/>
      <c r="BO11" s="641">
        <v>8.8000000000000007</v>
      </c>
      <c r="BP11" s="641"/>
      <c r="BQ11" s="641"/>
      <c r="BR11" s="641"/>
      <c r="BS11" s="594">
        <v>194460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1253065</v>
      </c>
      <c r="CS11" s="589"/>
      <c r="CT11" s="589"/>
      <c r="CU11" s="589"/>
      <c r="CV11" s="589"/>
      <c r="CW11" s="589"/>
      <c r="CX11" s="589"/>
      <c r="CY11" s="590"/>
      <c r="CZ11" s="641">
        <v>2.6</v>
      </c>
      <c r="DA11" s="641"/>
      <c r="DB11" s="641"/>
      <c r="DC11" s="641"/>
      <c r="DD11" s="594">
        <v>270266</v>
      </c>
      <c r="DE11" s="589"/>
      <c r="DF11" s="589"/>
      <c r="DG11" s="589"/>
      <c r="DH11" s="589"/>
      <c r="DI11" s="589"/>
      <c r="DJ11" s="589"/>
      <c r="DK11" s="589"/>
      <c r="DL11" s="589"/>
      <c r="DM11" s="589"/>
      <c r="DN11" s="589"/>
      <c r="DO11" s="589"/>
      <c r="DP11" s="590"/>
      <c r="DQ11" s="594">
        <v>902992</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6074847</v>
      </c>
      <c r="BH12" s="589"/>
      <c r="BI12" s="589"/>
      <c r="BJ12" s="589"/>
      <c r="BK12" s="589"/>
      <c r="BL12" s="589"/>
      <c r="BM12" s="589"/>
      <c r="BN12" s="590"/>
      <c r="BO12" s="641">
        <v>45.5</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6081898</v>
      </c>
      <c r="CS12" s="589"/>
      <c r="CT12" s="589"/>
      <c r="CU12" s="589"/>
      <c r="CV12" s="589"/>
      <c r="CW12" s="589"/>
      <c r="CX12" s="589"/>
      <c r="CY12" s="590"/>
      <c r="CZ12" s="641">
        <v>12.5</v>
      </c>
      <c r="DA12" s="641"/>
      <c r="DB12" s="641"/>
      <c r="DC12" s="641"/>
      <c r="DD12" s="594">
        <v>882941</v>
      </c>
      <c r="DE12" s="589"/>
      <c r="DF12" s="589"/>
      <c r="DG12" s="589"/>
      <c r="DH12" s="589"/>
      <c r="DI12" s="589"/>
      <c r="DJ12" s="589"/>
      <c r="DK12" s="589"/>
      <c r="DL12" s="589"/>
      <c r="DM12" s="589"/>
      <c r="DN12" s="589"/>
      <c r="DO12" s="589"/>
      <c r="DP12" s="590"/>
      <c r="DQ12" s="594">
        <v>1071336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50149</v>
      </c>
      <c r="S13" s="589"/>
      <c r="T13" s="589"/>
      <c r="U13" s="589"/>
      <c r="V13" s="589"/>
      <c r="W13" s="589"/>
      <c r="X13" s="589"/>
      <c r="Y13" s="590"/>
      <c r="Z13" s="641">
        <v>0.1</v>
      </c>
      <c r="AA13" s="641"/>
      <c r="AB13" s="641"/>
      <c r="AC13" s="641"/>
      <c r="AD13" s="642">
        <v>50149</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6053292</v>
      </c>
      <c r="BH13" s="589"/>
      <c r="BI13" s="589"/>
      <c r="BJ13" s="589"/>
      <c r="BK13" s="589"/>
      <c r="BL13" s="589"/>
      <c r="BM13" s="589"/>
      <c r="BN13" s="590"/>
      <c r="BO13" s="641">
        <v>45.3</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6858162</v>
      </c>
      <c r="CS13" s="589"/>
      <c r="CT13" s="589"/>
      <c r="CU13" s="589"/>
      <c r="CV13" s="589"/>
      <c r="CW13" s="589"/>
      <c r="CX13" s="589"/>
      <c r="CY13" s="590"/>
      <c r="CZ13" s="641">
        <v>14.1</v>
      </c>
      <c r="DA13" s="641"/>
      <c r="DB13" s="641"/>
      <c r="DC13" s="641"/>
      <c r="DD13" s="594">
        <v>4115234</v>
      </c>
      <c r="DE13" s="589"/>
      <c r="DF13" s="589"/>
      <c r="DG13" s="589"/>
      <c r="DH13" s="589"/>
      <c r="DI13" s="589"/>
      <c r="DJ13" s="589"/>
      <c r="DK13" s="589"/>
      <c r="DL13" s="589"/>
      <c r="DM13" s="589"/>
      <c r="DN13" s="589"/>
      <c r="DO13" s="589"/>
      <c r="DP13" s="590"/>
      <c r="DQ13" s="594">
        <v>3276728</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251138</v>
      </c>
      <c r="BH14" s="589"/>
      <c r="BI14" s="589"/>
      <c r="BJ14" s="589"/>
      <c r="BK14" s="589"/>
      <c r="BL14" s="589"/>
      <c r="BM14" s="589"/>
      <c r="BN14" s="590"/>
      <c r="BO14" s="641">
        <v>1.9</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2234243</v>
      </c>
      <c r="CS14" s="589"/>
      <c r="CT14" s="589"/>
      <c r="CU14" s="589"/>
      <c r="CV14" s="589"/>
      <c r="CW14" s="589"/>
      <c r="CX14" s="589"/>
      <c r="CY14" s="590"/>
      <c r="CZ14" s="641">
        <v>4.5999999999999996</v>
      </c>
      <c r="DA14" s="641"/>
      <c r="DB14" s="641"/>
      <c r="DC14" s="641"/>
      <c r="DD14" s="594">
        <v>930738</v>
      </c>
      <c r="DE14" s="589"/>
      <c r="DF14" s="589"/>
      <c r="DG14" s="589"/>
      <c r="DH14" s="589"/>
      <c r="DI14" s="589"/>
      <c r="DJ14" s="589"/>
      <c r="DK14" s="589"/>
      <c r="DL14" s="589"/>
      <c r="DM14" s="589"/>
      <c r="DN14" s="589"/>
      <c r="DO14" s="589"/>
      <c r="DP14" s="590"/>
      <c r="DQ14" s="594">
        <v>1521833</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47721</v>
      </c>
      <c r="S15" s="589"/>
      <c r="T15" s="589"/>
      <c r="U15" s="589"/>
      <c r="V15" s="589"/>
      <c r="W15" s="589"/>
      <c r="X15" s="589"/>
      <c r="Y15" s="590"/>
      <c r="Z15" s="641">
        <v>0.1</v>
      </c>
      <c r="AA15" s="641"/>
      <c r="AB15" s="641"/>
      <c r="AC15" s="641"/>
      <c r="AD15" s="642">
        <v>47721</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761966</v>
      </c>
      <c r="BH15" s="589"/>
      <c r="BI15" s="589"/>
      <c r="BJ15" s="589"/>
      <c r="BK15" s="589"/>
      <c r="BL15" s="589"/>
      <c r="BM15" s="589"/>
      <c r="BN15" s="590"/>
      <c r="BO15" s="641">
        <v>5.7</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4511799</v>
      </c>
      <c r="CS15" s="589"/>
      <c r="CT15" s="589"/>
      <c r="CU15" s="589"/>
      <c r="CV15" s="589"/>
      <c r="CW15" s="589"/>
      <c r="CX15" s="589"/>
      <c r="CY15" s="590"/>
      <c r="CZ15" s="641">
        <v>9.3000000000000007</v>
      </c>
      <c r="DA15" s="641"/>
      <c r="DB15" s="641"/>
      <c r="DC15" s="641"/>
      <c r="DD15" s="594">
        <v>1787019</v>
      </c>
      <c r="DE15" s="589"/>
      <c r="DF15" s="589"/>
      <c r="DG15" s="589"/>
      <c r="DH15" s="589"/>
      <c r="DI15" s="589"/>
      <c r="DJ15" s="589"/>
      <c r="DK15" s="589"/>
      <c r="DL15" s="589"/>
      <c r="DM15" s="589"/>
      <c r="DN15" s="589"/>
      <c r="DO15" s="589"/>
      <c r="DP15" s="590"/>
      <c r="DQ15" s="594">
        <v>3136247</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9512753</v>
      </c>
      <c r="S16" s="589"/>
      <c r="T16" s="589"/>
      <c r="U16" s="589"/>
      <c r="V16" s="589"/>
      <c r="W16" s="589"/>
      <c r="X16" s="589"/>
      <c r="Y16" s="590"/>
      <c r="Z16" s="641">
        <v>19</v>
      </c>
      <c r="AA16" s="641"/>
      <c r="AB16" s="641"/>
      <c r="AC16" s="641"/>
      <c r="AD16" s="642">
        <v>8335374</v>
      </c>
      <c r="AE16" s="642"/>
      <c r="AF16" s="642"/>
      <c r="AG16" s="642"/>
      <c r="AH16" s="642"/>
      <c r="AI16" s="642"/>
      <c r="AJ16" s="642"/>
      <c r="AK16" s="642"/>
      <c r="AL16" s="611">
        <v>35.799999999999997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566938</v>
      </c>
      <c r="CS16" s="589"/>
      <c r="CT16" s="589"/>
      <c r="CU16" s="589"/>
      <c r="CV16" s="589"/>
      <c r="CW16" s="589"/>
      <c r="CX16" s="589"/>
      <c r="CY16" s="590"/>
      <c r="CZ16" s="641">
        <v>1.2</v>
      </c>
      <c r="DA16" s="641"/>
      <c r="DB16" s="641"/>
      <c r="DC16" s="641"/>
      <c r="DD16" s="594" t="s">
        <v>112</v>
      </c>
      <c r="DE16" s="589"/>
      <c r="DF16" s="589"/>
      <c r="DG16" s="589"/>
      <c r="DH16" s="589"/>
      <c r="DI16" s="589"/>
      <c r="DJ16" s="589"/>
      <c r="DK16" s="589"/>
      <c r="DL16" s="589"/>
      <c r="DM16" s="589"/>
      <c r="DN16" s="589"/>
      <c r="DO16" s="589"/>
      <c r="DP16" s="590"/>
      <c r="DQ16" s="594">
        <v>131770</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8335374</v>
      </c>
      <c r="S17" s="589"/>
      <c r="T17" s="589"/>
      <c r="U17" s="589"/>
      <c r="V17" s="589"/>
      <c r="W17" s="589"/>
      <c r="X17" s="589"/>
      <c r="Y17" s="590"/>
      <c r="Z17" s="641">
        <v>16.600000000000001</v>
      </c>
      <c r="AA17" s="641"/>
      <c r="AB17" s="641"/>
      <c r="AC17" s="641"/>
      <c r="AD17" s="642">
        <v>8335374</v>
      </c>
      <c r="AE17" s="642"/>
      <c r="AF17" s="642"/>
      <c r="AG17" s="642"/>
      <c r="AH17" s="642"/>
      <c r="AI17" s="642"/>
      <c r="AJ17" s="642"/>
      <c r="AK17" s="642"/>
      <c r="AL17" s="611">
        <v>35.799999999999997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6037303</v>
      </c>
      <c r="CS17" s="589"/>
      <c r="CT17" s="589"/>
      <c r="CU17" s="589"/>
      <c r="CV17" s="589"/>
      <c r="CW17" s="589"/>
      <c r="CX17" s="589"/>
      <c r="CY17" s="590"/>
      <c r="CZ17" s="641">
        <v>12.4</v>
      </c>
      <c r="DA17" s="641"/>
      <c r="DB17" s="641"/>
      <c r="DC17" s="641"/>
      <c r="DD17" s="594" t="s">
        <v>112</v>
      </c>
      <c r="DE17" s="589"/>
      <c r="DF17" s="589"/>
      <c r="DG17" s="589"/>
      <c r="DH17" s="589"/>
      <c r="DI17" s="589"/>
      <c r="DJ17" s="589"/>
      <c r="DK17" s="589"/>
      <c r="DL17" s="589"/>
      <c r="DM17" s="589"/>
      <c r="DN17" s="589"/>
      <c r="DO17" s="589"/>
      <c r="DP17" s="590"/>
      <c r="DQ17" s="594">
        <v>5900765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1177379</v>
      </c>
      <c r="S18" s="589"/>
      <c r="T18" s="589"/>
      <c r="U18" s="589"/>
      <c r="V18" s="589"/>
      <c r="W18" s="589"/>
      <c r="X18" s="589"/>
      <c r="Y18" s="590"/>
      <c r="Z18" s="641">
        <v>2.2999999999999998</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1753</v>
      </c>
      <c r="CS18" s="589"/>
      <c r="CT18" s="589"/>
      <c r="CU18" s="589"/>
      <c r="CV18" s="589"/>
      <c r="CW18" s="589"/>
      <c r="CX18" s="589"/>
      <c r="CY18" s="590"/>
      <c r="CZ18" s="641">
        <v>0</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461703</v>
      </c>
      <c r="BH19" s="589"/>
      <c r="BI19" s="589"/>
      <c r="BJ19" s="589"/>
      <c r="BK19" s="589"/>
      <c r="BL19" s="589"/>
      <c r="BM19" s="589"/>
      <c r="BN19" s="590"/>
      <c r="BO19" s="641">
        <v>3.5</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24752102</v>
      </c>
      <c r="S20" s="589"/>
      <c r="T20" s="589"/>
      <c r="U20" s="589"/>
      <c r="V20" s="589"/>
      <c r="W20" s="589"/>
      <c r="X20" s="589"/>
      <c r="Y20" s="590"/>
      <c r="Z20" s="641">
        <v>49.4</v>
      </c>
      <c r="AA20" s="641"/>
      <c r="AB20" s="641"/>
      <c r="AC20" s="641"/>
      <c r="AD20" s="642">
        <v>23150251</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461703</v>
      </c>
      <c r="BH20" s="589"/>
      <c r="BI20" s="589"/>
      <c r="BJ20" s="589"/>
      <c r="BK20" s="589"/>
      <c r="BL20" s="589"/>
      <c r="BM20" s="589"/>
      <c r="BN20" s="590"/>
      <c r="BO20" s="641">
        <v>3.5</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48582333</v>
      </c>
      <c r="CS20" s="589"/>
      <c r="CT20" s="589"/>
      <c r="CU20" s="589"/>
      <c r="CV20" s="589"/>
      <c r="CW20" s="589"/>
      <c r="CX20" s="589"/>
      <c r="CY20" s="590"/>
      <c r="CZ20" s="641">
        <v>100</v>
      </c>
      <c r="DA20" s="641"/>
      <c r="DB20" s="641"/>
      <c r="DC20" s="641"/>
      <c r="DD20" s="594">
        <v>8790645</v>
      </c>
      <c r="DE20" s="589"/>
      <c r="DF20" s="589"/>
      <c r="DG20" s="589"/>
      <c r="DH20" s="589"/>
      <c r="DI20" s="589"/>
      <c r="DJ20" s="589"/>
      <c r="DK20" s="589"/>
      <c r="DL20" s="589"/>
      <c r="DM20" s="589"/>
      <c r="DN20" s="589"/>
      <c r="DO20" s="589"/>
      <c r="DP20" s="590"/>
      <c r="DQ20" s="594">
        <v>28096632</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17455</v>
      </c>
      <c r="S21" s="589"/>
      <c r="T21" s="589"/>
      <c r="U21" s="589"/>
      <c r="V21" s="589"/>
      <c r="W21" s="589"/>
      <c r="X21" s="589"/>
      <c r="Y21" s="590"/>
      <c r="Z21" s="641">
        <v>0</v>
      </c>
      <c r="AA21" s="641"/>
      <c r="AB21" s="641"/>
      <c r="AC21" s="641"/>
      <c r="AD21" s="642">
        <v>17455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37231</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538598</v>
      </c>
      <c r="S22" s="589"/>
      <c r="T22" s="589"/>
      <c r="U22" s="589"/>
      <c r="V22" s="589"/>
      <c r="W22" s="589"/>
      <c r="X22" s="589"/>
      <c r="Y22" s="590"/>
      <c r="Z22" s="641">
        <v>1.1000000000000001</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391581</v>
      </c>
      <c r="S23" s="589"/>
      <c r="T23" s="589"/>
      <c r="U23" s="589"/>
      <c r="V23" s="589"/>
      <c r="W23" s="589"/>
      <c r="X23" s="589"/>
      <c r="Y23" s="590"/>
      <c r="Z23" s="641">
        <v>0.8</v>
      </c>
      <c r="AA23" s="641"/>
      <c r="AB23" s="641"/>
      <c r="AC23" s="641"/>
      <c r="AD23" s="642">
        <v>61347</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424472</v>
      </c>
      <c r="BH23" s="589"/>
      <c r="BI23" s="589"/>
      <c r="BJ23" s="589"/>
      <c r="BK23" s="589"/>
      <c r="BL23" s="589"/>
      <c r="BM23" s="589"/>
      <c r="BN23" s="590"/>
      <c r="BO23" s="641">
        <v>3.2</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356748</v>
      </c>
      <c r="S24" s="589"/>
      <c r="T24" s="589"/>
      <c r="U24" s="589"/>
      <c r="V24" s="589"/>
      <c r="W24" s="589"/>
      <c r="X24" s="589"/>
      <c r="Y24" s="590"/>
      <c r="Z24" s="641">
        <v>0.7</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21207492</v>
      </c>
      <c r="CS24" s="639"/>
      <c r="CT24" s="639"/>
      <c r="CU24" s="639"/>
      <c r="CV24" s="639"/>
      <c r="CW24" s="639"/>
      <c r="CX24" s="639"/>
      <c r="CY24" s="686"/>
      <c r="CZ24" s="690">
        <v>43.7</v>
      </c>
      <c r="DA24" s="691"/>
      <c r="DB24" s="691"/>
      <c r="DC24" s="692"/>
      <c r="DD24" s="685">
        <v>14850520</v>
      </c>
      <c r="DE24" s="639"/>
      <c r="DF24" s="639"/>
      <c r="DG24" s="639"/>
      <c r="DH24" s="639"/>
      <c r="DI24" s="639"/>
      <c r="DJ24" s="639"/>
      <c r="DK24" s="686"/>
      <c r="DL24" s="685">
        <v>14702937</v>
      </c>
      <c r="DM24" s="639"/>
      <c r="DN24" s="639"/>
      <c r="DO24" s="639"/>
      <c r="DP24" s="639"/>
      <c r="DQ24" s="639"/>
      <c r="DR24" s="639"/>
      <c r="DS24" s="639"/>
      <c r="DT24" s="639"/>
      <c r="DU24" s="639"/>
      <c r="DV24" s="686"/>
      <c r="DW24" s="687">
        <v>58</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6230805</v>
      </c>
      <c r="S25" s="589"/>
      <c r="T25" s="589"/>
      <c r="U25" s="589"/>
      <c r="V25" s="589"/>
      <c r="W25" s="589"/>
      <c r="X25" s="589"/>
      <c r="Y25" s="590"/>
      <c r="Z25" s="641">
        <v>12.4</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7689541</v>
      </c>
      <c r="CS25" s="607"/>
      <c r="CT25" s="607"/>
      <c r="CU25" s="607"/>
      <c r="CV25" s="607"/>
      <c r="CW25" s="607"/>
      <c r="CX25" s="607"/>
      <c r="CY25" s="608"/>
      <c r="CZ25" s="591">
        <v>15.8</v>
      </c>
      <c r="DA25" s="609"/>
      <c r="DB25" s="609"/>
      <c r="DC25" s="610"/>
      <c r="DD25" s="594">
        <v>6509143</v>
      </c>
      <c r="DE25" s="607"/>
      <c r="DF25" s="607"/>
      <c r="DG25" s="607"/>
      <c r="DH25" s="607"/>
      <c r="DI25" s="607"/>
      <c r="DJ25" s="607"/>
      <c r="DK25" s="608"/>
      <c r="DL25" s="594">
        <v>6380095</v>
      </c>
      <c r="DM25" s="607"/>
      <c r="DN25" s="607"/>
      <c r="DO25" s="607"/>
      <c r="DP25" s="607"/>
      <c r="DQ25" s="607"/>
      <c r="DR25" s="607"/>
      <c r="DS25" s="607"/>
      <c r="DT25" s="607"/>
      <c r="DU25" s="607"/>
      <c r="DV25" s="608"/>
      <c r="DW25" s="611">
        <v>25.2</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4526283</v>
      </c>
      <c r="CS26" s="589"/>
      <c r="CT26" s="589"/>
      <c r="CU26" s="589"/>
      <c r="CV26" s="589"/>
      <c r="CW26" s="589"/>
      <c r="CX26" s="589"/>
      <c r="CY26" s="590"/>
      <c r="CZ26" s="591">
        <v>9.3000000000000007</v>
      </c>
      <c r="DA26" s="609"/>
      <c r="DB26" s="609"/>
      <c r="DC26" s="610"/>
      <c r="DD26" s="594">
        <v>4075746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2663893</v>
      </c>
      <c r="S27" s="589"/>
      <c r="T27" s="589"/>
      <c r="U27" s="589"/>
      <c r="V27" s="589"/>
      <c r="W27" s="589"/>
      <c r="X27" s="589"/>
      <c r="Y27" s="590"/>
      <c r="Z27" s="641">
        <v>5.3</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13360069</v>
      </c>
      <c r="BH27" s="589"/>
      <c r="BI27" s="589"/>
      <c r="BJ27" s="589"/>
      <c r="BK27" s="589"/>
      <c r="BL27" s="589"/>
      <c r="BM27" s="589"/>
      <c r="BN27" s="590"/>
      <c r="BO27" s="641">
        <v>100</v>
      </c>
      <c r="BP27" s="641"/>
      <c r="BQ27" s="641"/>
      <c r="BR27" s="641"/>
      <c r="BS27" s="594">
        <v>194460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7485118</v>
      </c>
      <c r="CS27" s="607"/>
      <c r="CT27" s="607"/>
      <c r="CU27" s="607"/>
      <c r="CV27" s="607"/>
      <c r="CW27" s="607"/>
      <c r="CX27" s="607"/>
      <c r="CY27" s="608"/>
      <c r="CZ27" s="591">
        <v>15.4</v>
      </c>
      <c r="DA27" s="609"/>
      <c r="DB27" s="609"/>
      <c r="DC27" s="610"/>
      <c r="DD27" s="594">
        <v>2445082</v>
      </c>
      <c r="DE27" s="607"/>
      <c r="DF27" s="607"/>
      <c r="DG27" s="607"/>
      <c r="DH27" s="607"/>
      <c r="DI27" s="607"/>
      <c r="DJ27" s="607"/>
      <c r="DK27" s="608"/>
      <c r="DL27" s="594">
        <v>2430741</v>
      </c>
      <c r="DM27" s="607"/>
      <c r="DN27" s="607"/>
      <c r="DO27" s="607"/>
      <c r="DP27" s="607"/>
      <c r="DQ27" s="607"/>
      <c r="DR27" s="607"/>
      <c r="DS27" s="607"/>
      <c r="DT27" s="607"/>
      <c r="DU27" s="607"/>
      <c r="DV27" s="608"/>
      <c r="DW27" s="611">
        <v>9.6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94271</v>
      </c>
      <c r="S28" s="589"/>
      <c r="T28" s="589"/>
      <c r="U28" s="589"/>
      <c r="V28" s="589"/>
      <c r="W28" s="589"/>
      <c r="X28" s="589"/>
      <c r="Y28" s="590"/>
      <c r="Z28" s="641">
        <v>0.2</v>
      </c>
      <c r="AA28" s="641"/>
      <c r="AB28" s="641"/>
      <c r="AC28" s="641"/>
      <c r="AD28" s="642">
        <v>26819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6032833</v>
      </c>
      <c r="CS28" s="589"/>
      <c r="CT28" s="589"/>
      <c r="CU28" s="589"/>
      <c r="CV28" s="589"/>
      <c r="CW28" s="589"/>
      <c r="CX28" s="589"/>
      <c r="CY28" s="590"/>
      <c r="CZ28" s="591">
        <v>12.4</v>
      </c>
      <c r="DA28" s="609"/>
      <c r="DB28" s="609"/>
      <c r="DC28" s="610"/>
      <c r="DD28" s="594">
        <v>5896295</v>
      </c>
      <c r="DE28" s="589"/>
      <c r="DF28" s="589"/>
      <c r="DG28" s="589"/>
      <c r="DH28" s="589"/>
      <c r="DI28" s="589"/>
      <c r="DJ28" s="589"/>
      <c r="DK28" s="590"/>
      <c r="DL28" s="594">
        <v>5892101</v>
      </c>
      <c r="DM28" s="589"/>
      <c r="DN28" s="589"/>
      <c r="DO28" s="589"/>
      <c r="DP28" s="589"/>
      <c r="DQ28" s="589"/>
      <c r="DR28" s="589"/>
      <c r="DS28" s="589"/>
      <c r="DT28" s="589"/>
      <c r="DU28" s="589"/>
      <c r="DV28" s="590"/>
      <c r="DW28" s="611">
        <v>23.3</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613780</v>
      </c>
      <c r="S29" s="589"/>
      <c r="T29" s="589"/>
      <c r="U29" s="589"/>
      <c r="V29" s="589"/>
      <c r="W29" s="589"/>
      <c r="X29" s="589"/>
      <c r="Y29" s="590"/>
      <c r="Z29" s="641">
        <v>1.2</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6028831</v>
      </c>
      <c r="CS29" s="607"/>
      <c r="CT29" s="607"/>
      <c r="CU29" s="607"/>
      <c r="CV29" s="607"/>
      <c r="CW29" s="607"/>
      <c r="CX29" s="607"/>
      <c r="CY29" s="608"/>
      <c r="CZ29" s="591">
        <v>12.4</v>
      </c>
      <c r="DA29" s="609"/>
      <c r="DB29" s="609"/>
      <c r="DC29" s="610"/>
      <c r="DD29" s="594">
        <v>5892293</v>
      </c>
      <c r="DE29" s="607"/>
      <c r="DF29" s="607"/>
      <c r="DG29" s="607"/>
      <c r="DH29" s="607"/>
      <c r="DI29" s="607"/>
      <c r="DJ29" s="607"/>
      <c r="DK29" s="608"/>
      <c r="DL29" s="594">
        <v>5888099</v>
      </c>
      <c r="DM29" s="607"/>
      <c r="DN29" s="607"/>
      <c r="DO29" s="607"/>
      <c r="DP29" s="607"/>
      <c r="DQ29" s="607"/>
      <c r="DR29" s="607"/>
      <c r="DS29" s="607"/>
      <c r="DT29" s="607"/>
      <c r="DU29" s="607"/>
      <c r="DV29" s="608"/>
      <c r="DW29" s="611">
        <v>23.2</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1533307</v>
      </c>
      <c r="S30" s="589"/>
      <c r="T30" s="589"/>
      <c r="U30" s="589"/>
      <c r="V30" s="589"/>
      <c r="W30" s="589"/>
      <c r="X30" s="589"/>
      <c r="Y30" s="590"/>
      <c r="Z30" s="641">
        <v>3.1</v>
      </c>
      <c r="AA30" s="641"/>
      <c r="AB30" s="641"/>
      <c r="AC30" s="641"/>
      <c r="AD30" s="642" t="s">
        <v>112</v>
      </c>
      <c r="AE30" s="642"/>
      <c r="AF30" s="642"/>
      <c r="AG30" s="642"/>
      <c r="AH30" s="642"/>
      <c r="AI30" s="642"/>
      <c r="AJ30" s="642"/>
      <c r="AK30" s="642"/>
      <c r="AL30" s="611" t="s">
        <v>112</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99.1</v>
      </c>
      <c r="BH30" s="655"/>
      <c r="BI30" s="655"/>
      <c r="BJ30" s="655"/>
      <c r="BK30" s="655"/>
      <c r="BL30" s="655"/>
      <c r="BM30" s="656">
        <v>94.6</v>
      </c>
      <c r="BN30" s="655"/>
      <c r="BO30" s="655"/>
      <c r="BP30" s="655"/>
      <c r="BQ30" s="657"/>
      <c r="BR30" s="654">
        <v>98.9</v>
      </c>
      <c r="BS30" s="655"/>
      <c r="BT30" s="655"/>
      <c r="BU30" s="655"/>
      <c r="BV30" s="655"/>
      <c r="BW30" s="655"/>
      <c r="BX30" s="656">
        <v>94</v>
      </c>
      <c r="BY30" s="655"/>
      <c r="BZ30" s="655"/>
      <c r="CA30" s="655"/>
      <c r="CB30" s="657"/>
      <c r="CD30" s="660"/>
      <c r="CE30" s="661"/>
      <c r="CF30" s="625" t="s">
        <v>290</v>
      </c>
      <c r="CG30" s="622"/>
      <c r="CH30" s="622"/>
      <c r="CI30" s="622"/>
      <c r="CJ30" s="622"/>
      <c r="CK30" s="622"/>
      <c r="CL30" s="622"/>
      <c r="CM30" s="622"/>
      <c r="CN30" s="622"/>
      <c r="CO30" s="622"/>
      <c r="CP30" s="622"/>
      <c r="CQ30" s="623"/>
      <c r="CR30" s="588">
        <v>5254413</v>
      </c>
      <c r="CS30" s="589"/>
      <c r="CT30" s="589"/>
      <c r="CU30" s="589"/>
      <c r="CV30" s="589"/>
      <c r="CW30" s="589"/>
      <c r="CX30" s="589"/>
      <c r="CY30" s="590"/>
      <c r="CZ30" s="591">
        <v>10.8</v>
      </c>
      <c r="DA30" s="609"/>
      <c r="DB30" s="609"/>
      <c r="DC30" s="610"/>
      <c r="DD30" s="594">
        <v>5127968</v>
      </c>
      <c r="DE30" s="589"/>
      <c r="DF30" s="589"/>
      <c r="DG30" s="589"/>
      <c r="DH30" s="589"/>
      <c r="DI30" s="589"/>
      <c r="DJ30" s="589"/>
      <c r="DK30" s="590"/>
      <c r="DL30" s="594">
        <v>5123774</v>
      </c>
      <c r="DM30" s="589"/>
      <c r="DN30" s="589"/>
      <c r="DO30" s="589"/>
      <c r="DP30" s="589"/>
      <c r="DQ30" s="589"/>
      <c r="DR30" s="589"/>
      <c r="DS30" s="589"/>
      <c r="DT30" s="589"/>
      <c r="DU30" s="589"/>
      <c r="DV30" s="590"/>
      <c r="DW30" s="611">
        <v>20.2</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1070473</v>
      </c>
      <c r="S31" s="589"/>
      <c r="T31" s="589"/>
      <c r="U31" s="589"/>
      <c r="V31" s="589"/>
      <c r="W31" s="589"/>
      <c r="X31" s="589"/>
      <c r="Y31" s="590"/>
      <c r="Z31" s="641">
        <v>2.1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96.4</v>
      </c>
      <c r="BN31" s="653"/>
      <c r="BO31" s="653"/>
      <c r="BP31" s="653"/>
      <c r="BQ31" s="617"/>
      <c r="BR31" s="652">
        <v>99.2</v>
      </c>
      <c r="BS31" s="607"/>
      <c r="BT31" s="607"/>
      <c r="BU31" s="607"/>
      <c r="BV31" s="607"/>
      <c r="BW31" s="607"/>
      <c r="BX31" s="643">
        <v>95.9</v>
      </c>
      <c r="BY31" s="653"/>
      <c r="BZ31" s="653"/>
      <c r="CA31" s="653"/>
      <c r="CB31" s="617"/>
      <c r="CD31" s="660"/>
      <c r="CE31" s="661"/>
      <c r="CF31" s="625" t="s">
        <v>294</v>
      </c>
      <c r="CG31" s="622"/>
      <c r="CH31" s="622"/>
      <c r="CI31" s="622"/>
      <c r="CJ31" s="622"/>
      <c r="CK31" s="622"/>
      <c r="CL31" s="622"/>
      <c r="CM31" s="622"/>
      <c r="CN31" s="622"/>
      <c r="CO31" s="622"/>
      <c r="CP31" s="622"/>
      <c r="CQ31" s="623"/>
      <c r="CR31" s="588">
        <v>774418</v>
      </c>
      <c r="CS31" s="607"/>
      <c r="CT31" s="607"/>
      <c r="CU31" s="607"/>
      <c r="CV31" s="607"/>
      <c r="CW31" s="607"/>
      <c r="CX31" s="607"/>
      <c r="CY31" s="608"/>
      <c r="CZ31" s="591">
        <v>1.6</v>
      </c>
      <c r="DA31" s="609"/>
      <c r="DB31" s="609"/>
      <c r="DC31" s="610"/>
      <c r="DD31" s="594">
        <v>764325</v>
      </c>
      <c r="DE31" s="607"/>
      <c r="DF31" s="607"/>
      <c r="DG31" s="607"/>
      <c r="DH31" s="607"/>
      <c r="DI31" s="607"/>
      <c r="DJ31" s="607"/>
      <c r="DK31" s="608"/>
      <c r="DL31" s="594">
        <v>764325</v>
      </c>
      <c r="DM31" s="607"/>
      <c r="DN31" s="607"/>
      <c r="DO31" s="607"/>
      <c r="DP31" s="607"/>
      <c r="DQ31" s="607"/>
      <c r="DR31" s="607"/>
      <c r="DS31" s="607"/>
      <c r="DT31" s="607"/>
      <c r="DU31" s="607"/>
      <c r="DV31" s="608"/>
      <c r="DW31" s="611">
        <v>3</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5124502</v>
      </c>
      <c r="S32" s="589"/>
      <c r="T32" s="589"/>
      <c r="U32" s="589"/>
      <c r="V32" s="589"/>
      <c r="W32" s="589"/>
      <c r="X32" s="589"/>
      <c r="Y32" s="590"/>
      <c r="Z32" s="641">
        <v>10.199999999999999</v>
      </c>
      <c r="AA32" s="641"/>
      <c r="AB32" s="641"/>
      <c r="AC32" s="641"/>
      <c r="AD32" s="642">
        <v>37229</v>
      </c>
      <c r="AE32" s="642"/>
      <c r="AF32" s="642"/>
      <c r="AG32" s="642"/>
      <c r="AH32" s="642"/>
      <c r="AI32" s="642"/>
      <c r="AJ32" s="642"/>
      <c r="AK32" s="642"/>
      <c r="AL32" s="611">
        <v>0.2</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98.7</v>
      </c>
      <c r="BH32" s="573"/>
      <c r="BI32" s="573"/>
      <c r="BJ32" s="573"/>
      <c r="BK32" s="573"/>
      <c r="BL32" s="573"/>
      <c r="BM32" s="636">
        <v>92.4</v>
      </c>
      <c r="BN32" s="573"/>
      <c r="BO32" s="573"/>
      <c r="BP32" s="573"/>
      <c r="BQ32" s="630"/>
      <c r="BR32" s="651">
        <v>98.6</v>
      </c>
      <c r="BS32" s="573"/>
      <c r="BT32" s="573"/>
      <c r="BU32" s="573"/>
      <c r="BV32" s="573"/>
      <c r="BW32" s="573"/>
      <c r="BX32" s="636">
        <v>91.6</v>
      </c>
      <c r="BY32" s="573"/>
      <c r="BZ32" s="573"/>
      <c r="CA32" s="573"/>
      <c r="CB32" s="630"/>
      <c r="CD32" s="662"/>
      <c r="CE32" s="663"/>
      <c r="CF32" s="625" t="s">
        <v>297</v>
      </c>
      <c r="CG32" s="622"/>
      <c r="CH32" s="622"/>
      <c r="CI32" s="622"/>
      <c r="CJ32" s="622"/>
      <c r="CK32" s="622"/>
      <c r="CL32" s="622"/>
      <c r="CM32" s="622"/>
      <c r="CN32" s="622"/>
      <c r="CO32" s="622"/>
      <c r="CP32" s="622"/>
      <c r="CQ32" s="623"/>
      <c r="CR32" s="588">
        <v>4002</v>
      </c>
      <c r="CS32" s="589"/>
      <c r="CT32" s="589"/>
      <c r="CU32" s="589"/>
      <c r="CV32" s="589"/>
      <c r="CW32" s="589"/>
      <c r="CX32" s="589"/>
      <c r="CY32" s="590"/>
      <c r="CZ32" s="591">
        <v>0</v>
      </c>
      <c r="DA32" s="609"/>
      <c r="DB32" s="609"/>
      <c r="DC32" s="610"/>
      <c r="DD32" s="594">
        <v>4002</v>
      </c>
      <c r="DE32" s="589"/>
      <c r="DF32" s="589"/>
      <c r="DG32" s="589"/>
      <c r="DH32" s="589"/>
      <c r="DI32" s="589"/>
      <c r="DJ32" s="589"/>
      <c r="DK32" s="590"/>
      <c r="DL32" s="594">
        <v>4002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6714322</v>
      </c>
      <c r="S33" s="589"/>
      <c r="T33" s="589"/>
      <c r="U33" s="589"/>
      <c r="V33" s="589"/>
      <c r="W33" s="589"/>
      <c r="X33" s="589"/>
      <c r="Y33" s="590"/>
      <c r="Z33" s="641">
        <v>13.4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18017258</v>
      </c>
      <c r="CS33" s="607"/>
      <c r="CT33" s="607"/>
      <c r="CU33" s="607"/>
      <c r="CV33" s="607"/>
      <c r="CW33" s="607"/>
      <c r="CX33" s="607"/>
      <c r="CY33" s="608"/>
      <c r="CZ33" s="591">
        <v>37.1</v>
      </c>
      <c r="DA33" s="609"/>
      <c r="DB33" s="609"/>
      <c r="DC33" s="610"/>
      <c r="DD33" s="594">
        <v>10816051</v>
      </c>
      <c r="DE33" s="607"/>
      <c r="DF33" s="607"/>
      <c r="DG33" s="607"/>
      <c r="DH33" s="607"/>
      <c r="DI33" s="607"/>
      <c r="DJ33" s="607"/>
      <c r="DK33" s="608"/>
      <c r="DL33" s="594">
        <v>8950993</v>
      </c>
      <c r="DM33" s="607"/>
      <c r="DN33" s="607"/>
      <c r="DO33" s="607"/>
      <c r="DP33" s="607"/>
      <c r="DQ33" s="607"/>
      <c r="DR33" s="607"/>
      <c r="DS33" s="607"/>
      <c r="DT33" s="607"/>
      <c r="DU33" s="607"/>
      <c r="DV33" s="608"/>
      <c r="DW33" s="611">
        <v>35.299999999999997</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4991046</v>
      </c>
      <c r="CS34" s="589"/>
      <c r="CT34" s="589"/>
      <c r="CU34" s="589"/>
      <c r="CV34" s="589"/>
      <c r="CW34" s="589"/>
      <c r="CX34" s="589"/>
      <c r="CY34" s="590"/>
      <c r="CZ34" s="591">
        <v>10.3</v>
      </c>
      <c r="DA34" s="609"/>
      <c r="DB34" s="609"/>
      <c r="DC34" s="610"/>
      <c r="DD34" s="594">
        <v>4137933</v>
      </c>
      <c r="DE34" s="589"/>
      <c r="DF34" s="589"/>
      <c r="DG34" s="589"/>
      <c r="DH34" s="589"/>
      <c r="DI34" s="589"/>
      <c r="DJ34" s="589"/>
      <c r="DK34" s="590"/>
      <c r="DL34" s="594">
        <v>3762581</v>
      </c>
      <c r="DM34" s="589"/>
      <c r="DN34" s="589"/>
      <c r="DO34" s="589"/>
      <c r="DP34" s="589"/>
      <c r="DQ34" s="589"/>
      <c r="DR34" s="589"/>
      <c r="DS34" s="589"/>
      <c r="DT34" s="589"/>
      <c r="DU34" s="589"/>
      <c r="DV34" s="590"/>
      <c r="DW34" s="611">
        <v>14.9</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2037122</v>
      </c>
      <c r="S35" s="589"/>
      <c r="T35" s="589"/>
      <c r="U35" s="589"/>
      <c r="V35" s="589"/>
      <c r="W35" s="589"/>
      <c r="X35" s="589"/>
      <c r="Y35" s="590"/>
      <c r="Z35" s="641">
        <v>4.0999999999999996</v>
      </c>
      <c r="AA35" s="641"/>
      <c r="AB35" s="641"/>
      <c r="AC35" s="641"/>
      <c r="AD35" s="642" t="s">
        <v>112</v>
      </c>
      <c r="AE35" s="642"/>
      <c r="AF35" s="642"/>
      <c r="AG35" s="642"/>
      <c r="AH35" s="642"/>
      <c r="AI35" s="642"/>
      <c r="AJ35" s="642"/>
      <c r="AK35" s="642"/>
      <c r="AL35" s="611" t="s">
        <v>112</v>
      </c>
      <c r="AM35" s="643"/>
      <c r="AN35" s="643"/>
      <c r="AO35" s="644"/>
      <c r="AP35" s="186"/>
      <c r="AQ35" s="645" t="s">
        <v>305</v>
      </c>
      <c r="AR35" s="646"/>
      <c r="AS35" s="646"/>
      <c r="AT35" s="646"/>
      <c r="AU35" s="646"/>
      <c r="AV35" s="646"/>
      <c r="AW35" s="646"/>
      <c r="AX35" s="646"/>
      <c r="AY35" s="647"/>
      <c r="AZ35" s="638">
        <v>4557474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-333897</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977390</v>
      </c>
      <c r="CS35" s="607"/>
      <c r="CT35" s="607"/>
      <c r="CU35" s="607"/>
      <c r="CV35" s="607"/>
      <c r="CW35" s="607"/>
      <c r="CX35" s="607"/>
      <c r="CY35" s="608"/>
      <c r="CZ35" s="591">
        <v>2</v>
      </c>
      <c r="DA35" s="609"/>
      <c r="DB35" s="609"/>
      <c r="DC35" s="610"/>
      <c r="DD35" s="594">
        <v>885813</v>
      </c>
      <c r="DE35" s="607"/>
      <c r="DF35" s="607"/>
      <c r="DG35" s="607"/>
      <c r="DH35" s="607"/>
      <c r="DI35" s="607"/>
      <c r="DJ35" s="607"/>
      <c r="DK35" s="608"/>
      <c r="DL35" s="594">
        <v>851216</v>
      </c>
      <c r="DM35" s="607"/>
      <c r="DN35" s="607"/>
      <c r="DO35" s="607"/>
      <c r="DP35" s="607"/>
      <c r="DQ35" s="607"/>
      <c r="DR35" s="607"/>
      <c r="DS35" s="607"/>
      <c r="DT35" s="607"/>
      <c r="DU35" s="607"/>
      <c r="DV35" s="608"/>
      <c r="DW35" s="611">
        <v>3.4</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50101837</v>
      </c>
      <c r="S36" s="629"/>
      <c r="T36" s="629"/>
      <c r="U36" s="629"/>
      <c r="V36" s="629"/>
      <c r="W36" s="629"/>
      <c r="X36" s="629"/>
      <c r="Y36" s="632"/>
      <c r="Z36" s="633">
        <v>100</v>
      </c>
      <c r="AA36" s="633"/>
      <c r="AB36" s="633"/>
      <c r="AC36" s="633"/>
      <c r="AD36" s="634">
        <v>23293101</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1500600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-452969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2180463</v>
      </c>
      <c r="CS36" s="589"/>
      <c r="CT36" s="589"/>
      <c r="CU36" s="589"/>
      <c r="CV36" s="589"/>
      <c r="CW36" s="589"/>
      <c r="CX36" s="589"/>
      <c r="CY36" s="590"/>
      <c r="CZ36" s="591">
        <v>4.5</v>
      </c>
      <c r="DA36" s="609"/>
      <c r="DB36" s="609"/>
      <c r="DC36" s="610"/>
      <c r="DD36" s="594">
        <v>1784941</v>
      </c>
      <c r="DE36" s="589"/>
      <c r="DF36" s="589"/>
      <c r="DG36" s="589"/>
      <c r="DH36" s="589"/>
      <c r="DI36" s="589"/>
      <c r="DJ36" s="589"/>
      <c r="DK36" s="590"/>
      <c r="DL36" s="594">
        <v>546953</v>
      </c>
      <c r="DM36" s="589"/>
      <c r="DN36" s="589"/>
      <c r="DO36" s="589"/>
      <c r="DP36" s="589"/>
      <c r="DQ36" s="589"/>
      <c r="DR36" s="589"/>
      <c r="DS36" s="589"/>
      <c r="DT36" s="589"/>
      <c r="DU36" s="589"/>
      <c r="DV36" s="590"/>
      <c r="DW36" s="611">
        <v>2.2000000000000002</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159020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13404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185127</v>
      </c>
      <c r="CS37" s="607"/>
      <c r="CT37" s="607"/>
      <c r="CU37" s="607"/>
      <c r="CV37" s="607"/>
      <c r="CW37" s="607"/>
      <c r="CX37" s="607"/>
      <c r="CY37" s="608"/>
      <c r="CZ37" s="591">
        <v>0.4</v>
      </c>
      <c r="DA37" s="609"/>
      <c r="DB37" s="609"/>
      <c r="DC37" s="610"/>
      <c r="DD37" s="594">
        <v>164601</v>
      </c>
      <c r="DE37" s="607"/>
      <c r="DF37" s="607"/>
      <c r="DG37" s="607"/>
      <c r="DH37" s="607"/>
      <c r="DI37" s="607"/>
      <c r="DJ37" s="607"/>
      <c r="DK37" s="608"/>
      <c r="DL37" s="594">
        <v>136277</v>
      </c>
      <c r="DM37" s="607"/>
      <c r="DN37" s="607"/>
      <c r="DO37" s="607"/>
      <c r="DP37" s="607"/>
      <c r="DQ37" s="607"/>
      <c r="DR37" s="607"/>
      <c r="DS37" s="607"/>
      <c r="DT37" s="607"/>
      <c r="DU37" s="607"/>
      <c r="DV37" s="608"/>
      <c r="DW37" s="611">
        <v>0.5</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112</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23198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4398454</v>
      </c>
      <c r="CS38" s="589"/>
      <c r="CT38" s="589"/>
      <c r="CU38" s="589"/>
      <c r="CV38" s="589"/>
      <c r="CW38" s="589"/>
      <c r="CX38" s="589"/>
      <c r="CY38" s="590"/>
      <c r="CZ38" s="591">
        <v>9.1</v>
      </c>
      <c r="DA38" s="609"/>
      <c r="DB38" s="609"/>
      <c r="DC38" s="610"/>
      <c r="DD38" s="594">
        <v>3938458</v>
      </c>
      <c r="DE38" s="589"/>
      <c r="DF38" s="589"/>
      <c r="DG38" s="589"/>
      <c r="DH38" s="589"/>
      <c r="DI38" s="589"/>
      <c r="DJ38" s="589"/>
      <c r="DK38" s="590"/>
      <c r="DL38" s="594">
        <v>3722037</v>
      </c>
      <c r="DM38" s="589"/>
      <c r="DN38" s="589"/>
      <c r="DO38" s="589"/>
      <c r="DP38" s="589"/>
      <c r="DQ38" s="589"/>
      <c r="DR38" s="589"/>
      <c r="DS38" s="589"/>
      <c r="DT38" s="589"/>
      <c r="DU38" s="589"/>
      <c r="DV38" s="590"/>
      <c r="DW38" s="611">
        <v>14.7</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112</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614599</v>
      </c>
      <c r="CS39" s="607"/>
      <c r="CT39" s="607"/>
      <c r="CU39" s="607"/>
      <c r="CV39" s="607"/>
      <c r="CW39" s="607"/>
      <c r="CX39" s="607"/>
      <c r="CY39" s="608"/>
      <c r="CZ39" s="591">
        <v>1.3</v>
      </c>
      <c r="DA39" s="609"/>
      <c r="DB39" s="609"/>
      <c r="DC39" s="610"/>
      <c r="DD39" s="594" t="s">
        <v>112</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635189</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96</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4855306</v>
      </c>
      <c r="CS40" s="589"/>
      <c r="CT40" s="589"/>
      <c r="CU40" s="589"/>
      <c r="CV40" s="589"/>
      <c r="CW40" s="589"/>
      <c r="CX40" s="589"/>
      <c r="CY40" s="590"/>
      <c r="CZ40" s="591">
        <v>10</v>
      </c>
      <c r="DA40" s="609"/>
      <c r="DB40" s="609"/>
      <c r="DC40" s="610"/>
      <c r="DD40" s="594">
        <v>68906</v>
      </c>
      <c r="DE40" s="589"/>
      <c r="DF40" s="589"/>
      <c r="DG40" s="589"/>
      <c r="DH40" s="589"/>
      <c r="DI40" s="589"/>
      <c r="DJ40" s="589"/>
      <c r="DK40" s="590"/>
      <c r="DL40" s="594">
        <v>68206</v>
      </c>
      <c r="DM40" s="589"/>
      <c r="DN40" s="589"/>
      <c r="DO40" s="589"/>
      <c r="DP40" s="589"/>
      <c r="DQ40" s="589"/>
      <c r="DR40" s="589"/>
      <c r="DS40" s="589"/>
      <c r="DT40" s="589"/>
      <c r="DU40" s="589"/>
      <c r="DV40" s="590"/>
      <c r="DW40" s="611">
        <v>0.3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2262665</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272</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9357583</v>
      </c>
      <c r="CS42" s="589"/>
      <c r="CT42" s="589"/>
      <c r="CU42" s="589"/>
      <c r="CV42" s="589"/>
      <c r="CW42" s="589"/>
      <c r="CX42" s="589"/>
      <c r="CY42" s="590"/>
      <c r="CZ42" s="591">
        <v>19.3</v>
      </c>
      <c r="DA42" s="592"/>
      <c r="DB42" s="592"/>
      <c r="DC42" s="593"/>
      <c r="DD42" s="594">
        <v>2430061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218027</v>
      </c>
      <c r="CS43" s="607"/>
      <c r="CT43" s="607"/>
      <c r="CU43" s="607"/>
      <c r="CV43" s="607"/>
      <c r="CW43" s="607"/>
      <c r="CX43" s="607"/>
      <c r="CY43" s="608"/>
      <c r="CZ43" s="591">
        <v>0.4</v>
      </c>
      <c r="DA43" s="609"/>
      <c r="DB43" s="609"/>
      <c r="DC43" s="610"/>
      <c r="DD43" s="594">
        <v>218027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286</v>
      </c>
      <c r="CE44" s="602"/>
      <c r="CF44" s="585" t="s">
        <v>333</v>
      </c>
      <c r="CG44" s="586"/>
      <c r="CH44" s="586"/>
      <c r="CI44" s="586"/>
      <c r="CJ44" s="586"/>
      <c r="CK44" s="586"/>
      <c r="CL44" s="586"/>
      <c r="CM44" s="586"/>
      <c r="CN44" s="586"/>
      <c r="CO44" s="586"/>
      <c r="CP44" s="586"/>
      <c r="CQ44" s="587"/>
      <c r="CR44" s="588">
        <v>8790645</v>
      </c>
      <c r="CS44" s="589"/>
      <c r="CT44" s="589"/>
      <c r="CU44" s="589"/>
      <c r="CV44" s="589"/>
      <c r="CW44" s="589"/>
      <c r="CX44" s="589"/>
      <c r="CY44" s="590"/>
      <c r="CZ44" s="591">
        <v>18.100000000000001</v>
      </c>
      <c r="DA44" s="592"/>
      <c r="DB44" s="592"/>
      <c r="DC44" s="593"/>
      <c r="DD44" s="594">
        <v>2298291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4704872</v>
      </c>
      <c r="CS45" s="607"/>
      <c r="CT45" s="607"/>
      <c r="CU45" s="607"/>
      <c r="CV45" s="607"/>
      <c r="CW45" s="607"/>
      <c r="CX45" s="607"/>
      <c r="CY45" s="608"/>
      <c r="CZ45" s="591">
        <v>9.6999999999999993</v>
      </c>
      <c r="DA45" s="609"/>
      <c r="DB45" s="609"/>
      <c r="DC45" s="610"/>
      <c r="DD45" s="594">
        <v>154225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4073792</v>
      </c>
      <c r="CS46" s="589"/>
      <c r="CT46" s="589"/>
      <c r="CU46" s="589"/>
      <c r="CV46" s="589"/>
      <c r="CW46" s="589"/>
      <c r="CX46" s="589"/>
      <c r="CY46" s="590"/>
      <c r="CZ46" s="591">
        <v>8.4</v>
      </c>
      <c r="DA46" s="592"/>
      <c r="DB46" s="592"/>
      <c r="DC46" s="593"/>
      <c r="DD46" s="594">
        <v>2141285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566938</v>
      </c>
      <c r="CS47" s="607"/>
      <c r="CT47" s="607"/>
      <c r="CU47" s="607"/>
      <c r="CV47" s="607"/>
      <c r="CW47" s="607"/>
      <c r="CX47" s="607"/>
      <c r="CY47" s="608"/>
      <c r="CZ47" s="591">
        <v>1.2</v>
      </c>
      <c r="DA47" s="609"/>
      <c r="DB47" s="609"/>
      <c r="DC47" s="610"/>
      <c r="DD47" s="594">
        <v>131770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338</v>
      </c>
      <c r="CS48" s="589"/>
      <c r="CT48" s="589"/>
      <c r="CU48" s="589"/>
      <c r="CV48" s="589"/>
      <c r="CW48" s="589"/>
      <c r="CX48" s="589"/>
      <c r="CY48" s="590"/>
      <c r="CZ48" s="591" t="s">
        <v>338</v>
      </c>
      <c r="DA48" s="592"/>
      <c r="DB48" s="592"/>
      <c r="DC48" s="593"/>
      <c r="DD48" s="594" t="s">
        <v>338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48582333</v>
      </c>
      <c r="CS49" s="573"/>
      <c r="CT49" s="573"/>
      <c r="CU49" s="573"/>
      <c r="CV49" s="573"/>
      <c r="CW49" s="573"/>
      <c r="CX49" s="573"/>
      <c r="CY49" s="574"/>
      <c r="CZ49" s="575">
        <v>100</v>
      </c>
      <c r="DA49" s="576"/>
      <c r="DB49" s="576"/>
      <c r="DC49" s="577"/>
      <c r="DD49" s="578">
        <v>28096632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election activeCell="BA14" sqref="BA1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341</v>
      </c>
      <c r="DK2" s="1110"/>
      <c r="DL2" s="1110"/>
      <c r="DM2" s="1110"/>
      <c r="DN2" s="1110"/>
      <c r="DO2" s="1111"/>
      <c r="DP2" s="200"/>
      <c r="DQ2" s="1109" t="s">
        <v>342</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345</v>
      </c>
      <c r="B5" s="995"/>
      <c r="C5" s="995"/>
      <c r="D5" s="995"/>
      <c r="E5" s="995"/>
      <c r="F5" s="995"/>
      <c r="G5" s="995"/>
      <c r="H5" s="995"/>
      <c r="I5" s="995"/>
      <c r="J5" s="995"/>
      <c r="K5" s="995"/>
      <c r="L5" s="995"/>
      <c r="M5" s="995"/>
      <c r="N5" s="995"/>
      <c r="O5" s="995"/>
      <c r="P5" s="996"/>
      <c r="Q5" s="1000" t="s">
        <v>346</v>
      </c>
      <c r="R5" s="1001"/>
      <c r="S5" s="1001"/>
      <c r="T5" s="1001"/>
      <c r="U5" s="1002"/>
      <c r="V5" s="1000" t="s">
        <v>347</v>
      </c>
      <c r="W5" s="1001"/>
      <c r="X5" s="1001"/>
      <c r="Y5" s="1001"/>
      <c r="Z5" s="1002"/>
      <c r="AA5" s="1000" t="s">
        <v>348</v>
      </c>
      <c r="AB5" s="1001"/>
      <c r="AC5" s="1001"/>
      <c r="AD5" s="1001"/>
      <c r="AE5" s="1001"/>
      <c r="AF5" s="1112" t="s">
        <v>349</v>
      </c>
      <c r="AG5" s="1001"/>
      <c r="AH5" s="1001"/>
      <c r="AI5" s="1001"/>
      <c r="AJ5" s="1016"/>
      <c r="AK5" s="1001" t="s">
        <v>350</v>
      </c>
      <c r="AL5" s="1001"/>
      <c r="AM5" s="1001"/>
      <c r="AN5" s="1001"/>
      <c r="AO5" s="1002"/>
      <c r="AP5" s="1000" t="s">
        <v>351</v>
      </c>
      <c r="AQ5" s="1001"/>
      <c r="AR5" s="1001"/>
      <c r="AS5" s="1001"/>
      <c r="AT5" s="1002"/>
      <c r="AU5" s="1000" t="s">
        <v>352</v>
      </c>
      <c r="AV5" s="1001"/>
      <c r="AW5" s="1001"/>
      <c r="AX5" s="1001"/>
      <c r="AY5" s="1016"/>
      <c r="AZ5" s="207"/>
      <c r="BA5" s="207"/>
      <c r="BB5" s="207"/>
      <c r="BC5" s="207"/>
      <c r="BD5" s="207"/>
      <c r="BE5" s="208"/>
      <c r="BF5" s="208"/>
      <c r="BG5" s="208"/>
      <c r="BH5" s="208"/>
      <c r="BI5" s="208"/>
      <c r="BJ5" s="208"/>
      <c r="BK5" s="208"/>
      <c r="BL5" s="208"/>
      <c r="BM5" s="208"/>
      <c r="BN5" s="208"/>
      <c r="BO5" s="208"/>
      <c r="BP5" s="208"/>
      <c r="BQ5" s="994" t="s">
        <v>353</v>
      </c>
      <c r="BR5" s="995"/>
      <c r="BS5" s="995"/>
      <c r="BT5" s="995"/>
      <c r="BU5" s="995"/>
      <c r="BV5" s="995"/>
      <c r="BW5" s="995"/>
      <c r="BX5" s="995"/>
      <c r="BY5" s="995"/>
      <c r="BZ5" s="995"/>
      <c r="CA5" s="995"/>
      <c r="CB5" s="995"/>
      <c r="CC5" s="995"/>
      <c r="CD5" s="995"/>
      <c r="CE5" s="995"/>
      <c r="CF5" s="995"/>
      <c r="CG5" s="996"/>
      <c r="CH5" s="1000" t="s">
        <v>354</v>
      </c>
      <c r="CI5" s="1001"/>
      <c r="CJ5" s="1001"/>
      <c r="CK5" s="1001"/>
      <c r="CL5" s="1002"/>
      <c r="CM5" s="1000" t="s">
        <v>355</v>
      </c>
      <c r="CN5" s="1001"/>
      <c r="CO5" s="1001"/>
      <c r="CP5" s="1001"/>
      <c r="CQ5" s="1002"/>
      <c r="CR5" s="1000" t="s">
        <v>356</v>
      </c>
      <c r="CS5" s="1001"/>
      <c r="CT5" s="1001"/>
      <c r="CU5" s="1001"/>
      <c r="CV5" s="1002"/>
      <c r="CW5" s="1000" t="s">
        <v>357</v>
      </c>
      <c r="CX5" s="1001"/>
      <c r="CY5" s="1001"/>
      <c r="CZ5" s="1001"/>
      <c r="DA5" s="1002"/>
      <c r="DB5" s="1000" t="s">
        <v>358</v>
      </c>
      <c r="DC5" s="1001"/>
      <c r="DD5" s="1001"/>
      <c r="DE5" s="1001"/>
      <c r="DF5" s="1002"/>
      <c r="DG5" s="1097" t="s">
        <v>359</v>
      </c>
      <c r="DH5" s="1098"/>
      <c r="DI5" s="1098"/>
      <c r="DJ5" s="1098"/>
      <c r="DK5" s="1099"/>
      <c r="DL5" s="1097" t="s">
        <v>360</v>
      </c>
      <c r="DM5" s="1098"/>
      <c r="DN5" s="1098"/>
      <c r="DO5" s="1098"/>
      <c r="DP5" s="1099"/>
      <c r="DQ5" s="1000" t="s">
        <v>361</v>
      </c>
      <c r="DR5" s="1001"/>
      <c r="DS5" s="1001"/>
      <c r="DT5" s="1001"/>
      <c r="DU5" s="1002"/>
      <c r="DV5" s="1000" t="s">
        <v>352</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362</v>
      </c>
      <c r="C7" s="1050"/>
      <c r="D7" s="1050"/>
      <c r="E7" s="1050"/>
      <c r="F7" s="1050"/>
      <c r="G7" s="1050"/>
      <c r="H7" s="1050"/>
      <c r="I7" s="1050"/>
      <c r="J7" s="1050"/>
      <c r="K7" s="1050"/>
      <c r="L7" s="1050"/>
      <c r="M7" s="1050"/>
      <c r="N7" s="1050"/>
      <c r="O7" s="1050"/>
      <c r="P7" s="1051"/>
      <c r="Q7" s="1103">
        <v>51705</v>
      </c>
      <c r="R7" s="1104"/>
      <c r="S7" s="1104"/>
      <c r="T7" s="1104"/>
      <c r="U7" s="1104"/>
      <c r="V7" s="1104">
        <v>50197</v>
      </c>
      <c r="W7" s="1104"/>
      <c r="X7" s="1104"/>
      <c r="Y7" s="1104"/>
      <c r="Z7" s="1104"/>
      <c r="AA7" s="1104">
        <v>1508</v>
      </c>
      <c r="AB7" s="1104"/>
      <c r="AC7" s="1104"/>
      <c r="AD7" s="1104"/>
      <c r="AE7" s="1105"/>
      <c r="AF7" s="1106">
        <v>370</v>
      </c>
      <c r="AG7" s="1107"/>
      <c r="AH7" s="1107"/>
      <c r="AI7" s="1107"/>
      <c r="AJ7" s="1108"/>
      <c r="AK7" s="1090">
        <v>1600</v>
      </c>
      <c r="AL7" s="1091"/>
      <c r="AM7" s="1091"/>
      <c r="AN7" s="1091"/>
      <c r="AO7" s="1091"/>
      <c r="AP7" s="1091">
        <v>70811</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560</v>
      </c>
      <c r="BT7" s="1095"/>
      <c r="BU7" s="1095"/>
      <c r="BV7" s="1095"/>
      <c r="BW7" s="1095"/>
      <c r="BX7" s="1095"/>
      <c r="BY7" s="1095"/>
      <c r="BZ7" s="1095"/>
      <c r="CA7" s="1095"/>
      <c r="CB7" s="1095"/>
      <c r="CC7" s="1095"/>
      <c r="CD7" s="1095"/>
      <c r="CE7" s="1095"/>
      <c r="CF7" s="1095"/>
      <c r="CG7" s="1096"/>
      <c r="CH7" s="1087">
        <v>-2</v>
      </c>
      <c r="CI7" s="1088"/>
      <c r="CJ7" s="1088"/>
      <c r="CK7" s="1088"/>
      <c r="CL7" s="1089"/>
      <c r="CM7" s="1087">
        <v>1</v>
      </c>
      <c r="CN7" s="1088"/>
      <c r="CO7" s="1088"/>
      <c r="CP7" s="1088"/>
      <c r="CQ7" s="1089"/>
      <c r="CR7" s="1087">
        <v>9</v>
      </c>
      <c r="CS7" s="1088"/>
      <c r="CT7" s="1088"/>
      <c r="CU7" s="1088"/>
      <c r="CV7" s="1089"/>
      <c r="CW7" s="1087" t="s">
        <v>565</v>
      </c>
      <c r="CX7" s="1088"/>
      <c r="CY7" s="1088"/>
      <c r="CZ7" s="1088"/>
      <c r="DA7" s="1089"/>
      <c r="DB7" s="1087" t="s">
        <v>565</v>
      </c>
      <c r="DC7" s="1088"/>
      <c r="DD7" s="1088"/>
      <c r="DE7" s="1088"/>
      <c r="DF7" s="1089"/>
      <c r="DG7" s="1087" t="s">
        <v>565</v>
      </c>
      <c r="DH7" s="1088"/>
      <c r="DI7" s="1088"/>
      <c r="DJ7" s="1088"/>
      <c r="DK7" s="1089"/>
      <c r="DL7" s="1087" t="s">
        <v>565</v>
      </c>
      <c r="DM7" s="1088"/>
      <c r="DN7" s="1088"/>
      <c r="DO7" s="1088"/>
      <c r="DP7" s="1089"/>
      <c r="DQ7" s="1087" t="s">
        <v>565</v>
      </c>
      <c r="DR7" s="1088"/>
      <c r="DS7" s="1088"/>
      <c r="DT7" s="1088"/>
      <c r="DU7" s="1089"/>
      <c r="DV7" s="1114"/>
      <c r="DW7" s="1115"/>
      <c r="DX7" s="1115"/>
      <c r="DY7" s="1115"/>
      <c r="DZ7" s="1116"/>
      <c r="EA7" s="205"/>
    </row>
    <row r="8" spans="1:131" s="206" customFormat="1" ht="26.25" customHeight="1" x14ac:dyDescent="0.15">
      <c r="A8" s="212">
        <v>2</v>
      </c>
      <c r="B8" s="1036" t="s">
        <v>363</v>
      </c>
      <c r="C8" s="1037"/>
      <c r="D8" s="1037"/>
      <c r="E8" s="1037"/>
      <c r="F8" s="1037"/>
      <c r="G8" s="1037"/>
      <c r="H8" s="1037"/>
      <c r="I8" s="1037"/>
      <c r="J8" s="1037"/>
      <c r="K8" s="1037"/>
      <c r="L8" s="1037"/>
      <c r="M8" s="1037"/>
      <c r="N8" s="1037"/>
      <c r="O8" s="1037"/>
      <c r="P8" s="1038"/>
      <c r="Q8" s="1042">
        <v>22</v>
      </c>
      <c r="R8" s="1043"/>
      <c r="S8" s="1043"/>
      <c r="T8" s="1043"/>
      <c r="U8" s="1043"/>
      <c r="V8" s="1043">
        <v>11</v>
      </c>
      <c r="W8" s="1043"/>
      <c r="X8" s="1043"/>
      <c r="Y8" s="1043"/>
      <c r="Z8" s="1043"/>
      <c r="AA8" s="1043">
        <v>11</v>
      </c>
      <c r="AB8" s="1043"/>
      <c r="AC8" s="1043"/>
      <c r="AD8" s="1043"/>
      <c r="AE8" s="1044"/>
      <c r="AF8" s="1018">
        <v>11</v>
      </c>
      <c r="AG8" s="1019"/>
      <c r="AH8" s="1019"/>
      <c r="AI8" s="1019"/>
      <c r="AJ8" s="1020"/>
      <c r="AK8" s="1085">
        <v>1</v>
      </c>
      <c r="AL8" s="1086"/>
      <c r="AM8" s="1086"/>
      <c r="AN8" s="1086"/>
      <c r="AO8" s="1086"/>
      <c r="AP8" s="1086" t="s">
        <v>546</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561</v>
      </c>
      <c r="BT8" s="1014"/>
      <c r="BU8" s="1014"/>
      <c r="BV8" s="1014"/>
      <c r="BW8" s="1014"/>
      <c r="BX8" s="1014"/>
      <c r="BY8" s="1014"/>
      <c r="BZ8" s="1014"/>
      <c r="CA8" s="1014"/>
      <c r="CB8" s="1014"/>
      <c r="CC8" s="1014"/>
      <c r="CD8" s="1014"/>
      <c r="CE8" s="1014"/>
      <c r="CF8" s="1014"/>
      <c r="CG8" s="1015"/>
      <c r="CH8" s="988">
        <v>-22</v>
      </c>
      <c r="CI8" s="989"/>
      <c r="CJ8" s="989"/>
      <c r="CK8" s="989"/>
      <c r="CL8" s="990"/>
      <c r="CM8" s="988">
        <v>1359</v>
      </c>
      <c r="CN8" s="989"/>
      <c r="CO8" s="989"/>
      <c r="CP8" s="989"/>
      <c r="CQ8" s="990"/>
      <c r="CR8" s="988">
        <v>3</v>
      </c>
      <c r="CS8" s="989"/>
      <c r="CT8" s="989"/>
      <c r="CU8" s="989"/>
      <c r="CV8" s="990"/>
      <c r="CW8" s="988" t="s">
        <v>565</v>
      </c>
      <c r="CX8" s="989"/>
      <c r="CY8" s="989"/>
      <c r="CZ8" s="989"/>
      <c r="DA8" s="990"/>
      <c r="DB8" s="988" t="s">
        <v>565</v>
      </c>
      <c r="DC8" s="989"/>
      <c r="DD8" s="989"/>
      <c r="DE8" s="989"/>
      <c r="DF8" s="990"/>
      <c r="DG8" s="988" t="s">
        <v>565</v>
      </c>
      <c r="DH8" s="989"/>
      <c r="DI8" s="989"/>
      <c r="DJ8" s="989"/>
      <c r="DK8" s="990"/>
      <c r="DL8" s="988" t="s">
        <v>565</v>
      </c>
      <c r="DM8" s="989"/>
      <c r="DN8" s="989"/>
      <c r="DO8" s="989"/>
      <c r="DP8" s="990"/>
      <c r="DQ8" s="988" t="s">
        <v>565</v>
      </c>
      <c r="DR8" s="989"/>
      <c r="DS8" s="989"/>
      <c r="DT8" s="989"/>
      <c r="DU8" s="990"/>
      <c r="DV8" s="991"/>
      <c r="DW8" s="992"/>
      <c r="DX8" s="992"/>
      <c r="DY8" s="992"/>
      <c r="DZ8" s="993"/>
      <c r="EA8" s="205"/>
    </row>
    <row r="9" spans="1:131" s="206" customFormat="1" ht="26.25" customHeight="1" x14ac:dyDescent="0.15">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562</v>
      </c>
      <c r="BT9" s="1014"/>
      <c r="BU9" s="1014"/>
      <c r="BV9" s="1014"/>
      <c r="BW9" s="1014"/>
      <c r="BX9" s="1014"/>
      <c r="BY9" s="1014"/>
      <c r="BZ9" s="1014"/>
      <c r="CA9" s="1014"/>
      <c r="CB9" s="1014"/>
      <c r="CC9" s="1014"/>
      <c r="CD9" s="1014"/>
      <c r="CE9" s="1014"/>
      <c r="CF9" s="1014"/>
      <c r="CG9" s="1015"/>
      <c r="CH9" s="988">
        <v>3</v>
      </c>
      <c r="CI9" s="989"/>
      <c r="CJ9" s="989"/>
      <c r="CK9" s="989"/>
      <c r="CL9" s="990"/>
      <c r="CM9" s="988">
        <v>151</v>
      </c>
      <c r="CN9" s="989"/>
      <c r="CO9" s="989"/>
      <c r="CP9" s="989"/>
      <c r="CQ9" s="990"/>
      <c r="CR9" s="988">
        <v>69</v>
      </c>
      <c r="CS9" s="989"/>
      <c r="CT9" s="989"/>
      <c r="CU9" s="989"/>
      <c r="CV9" s="990"/>
      <c r="CW9" s="988" t="s">
        <v>565</v>
      </c>
      <c r="CX9" s="989"/>
      <c r="CY9" s="989"/>
      <c r="CZ9" s="989"/>
      <c r="DA9" s="990"/>
      <c r="DB9" s="988" t="s">
        <v>565</v>
      </c>
      <c r="DC9" s="989"/>
      <c r="DD9" s="989"/>
      <c r="DE9" s="989"/>
      <c r="DF9" s="990"/>
      <c r="DG9" s="988" t="s">
        <v>565</v>
      </c>
      <c r="DH9" s="989"/>
      <c r="DI9" s="989"/>
      <c r="DJ9" s="989"/>
      <c r="DK9" s="990"/>
      <c r="DL9" s="988" t="s">
        <v>565</v>
      </c>
      <c r="DM9" s="989"/>
      <c r="DN9" s="989"/>
      <c r="DO9" s="989"/>
      <c r="DP9" s="990"/>
      <c r="DQ9" s="988" t="s">
        <v>565</v>
      </c>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t="s">
        <v>563</v>
      </c>
      <c r="BT10" s="1014"/>
      <c r="BU10" s="1014"/>
      <c r="BV10" s="1014"/>
      <c r="BW10" s="1014"/>
      <c r="BX10" s="1014"/>
      <c r="BY10" s="1014"/>
      <c r="BZ10" s="1014"/>
      <c r="CA10" s="1014"/>
      <c r="CB10" s="1014"/>
      <c r="CC10" s="1014"/>
      <c r="CD10" s="1014"/>
      <c r="CE10" s="1014"/>
      <c r="CF10" s="1014"/>
      <c r="CG10" s="1015"/>
      <c r="CH10" s="988">
        <v>23</v>
      </c>
      <c r="CI10" s="989"/>
      <c r="CJ10" s="989"/>
      <c r="CK10" s="989"/>
      <c r="CL10" s="990"/>
      <c r="CM10" s="988">
        <v>2179</v>
      </c>
      <c r="CN10" s="989"/>
      <c r="CO10" s="989"/>
      <c r="CP10" s="989"/>
      <c r="CQ10" s="990"/>
      <c r="CR10" s="988">
        <v>10</v>
      </c>
      <c r="CS10" s="989"/>
      <c r="CT10" s="989"/>
      <c r="CU10" s="989"/>
      <c r="CV10" s="990"/>
      <c r="CW10" s="988">
        <v>125</v>
      </c>
      <c r="CX10" s="989"/>
      <c r="CY10" s="989"/>
      <c r="CZ10" s="989"/>
      <c r="DA10" s="990"/>
      <c r="DB10" s="988" t="s">
        <v>565</v>
      </c>
      <c r="DC10" s="989"/>
      <c r="DD10" s="989"/>
      <c r="DE10" s="989"/>
      <c r="DF10" s="990"/>
      <c r="DG10" s="988" t="s">
        <v>565</v>
      </c>
      <c r="DH10" s="989"/>
      <c r="DI10" s="989"/>
      <c r="DJ10" s="989"/>
      <c r="DK10" s="990"/>
      <c r="DL10" s="988">
        <v>138</v>
      </c>
      <c r="DM10" s="989"/>
      <c r="DN10" s="989"/>
      <c r="DO10" s="989"/>
      <c r="DP10" s="990"/>
      <c r="DQ10" s="988">
        <v>125</v>
      </c>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364</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7">
        <v>51726</v>
      </c>
      <c r="R23" s="1068"/>
      <c r="S23" s="1068"/>
      <c r="T23" s="1068"/>
      <c r="U23" s="1068"/>
      <c r="V23" s="1068">
        <v>50207</v>
      </c>
      <c r="W23" s="1068"/>
      <c r="X23" s="1068"/>
      <c r="Y23" s="1068"/>
      <c r="Z23" s="1068"/>
      <c r="AA23" s="1068">
        <v>1520</v>
      </c>
      <c r="AB23" s="1068"/>
      <c r="AC23" s="1068"/>
      <c r="AD23" s="1068"/>
      <c r="AE23" s="1069"/>
      <c r="AF23" s="1070">
        <v>381</v>
      </c>
      <c r="AG23" s="1068"/>
      <c r="AH23" s="1068"/>
      <c r="AI23" s="1068"/>
      <c r="AJ23" s="1071"/>
      <c r="AK23" s="1072"/>
      <c r="AL23" s="1073"/>
      <c r="AM23" s="1073"/>
      <c r="AN23" s="1073"/>
      <c r="AO23" s="1073"/>
      <c r="AP23" s="1068">
        <v>70811</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367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368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345</v>
      </c>
      <c r="B26" s="995"/>
      <c r="C26" s="995"/>
      <c r="D26" s="995"/>
      <c r="E26" s="995"/>
      <c r="F26" s="995"/>
      <c r="G26" s="995"/>
      <c r="H26" s="995"/>
      <c r="I26" s="995"/>
      <c r="J26" s="995"/>
      <c r="K26" s="995"/>
      <c r="L26" s="995"/>
      <c r="M26" s="995"/>
      <c r="N26" s="995"/>
      <c r="O26" s="995"/>
      <c r="P26" s="996"/>
      <c r="Q26" s="1000" t="s">
        <v>369</v>
      </c>
      <c r="R26" s="1001"/>
      <c r="S26" s="1001"/>
      <c r="T26" s="1001"/>
      <c r="U26" s="1002"/>
      <c r="V26" s="1000" t="s">
        <v>370</v>
      </c>
      <c r="W26" s="1001"/>
      <c r="X26" s="1001"/>
      <c r="Y26" s="1001"/>
      <c r="Z26" s="1002"/>
      <c r="AA26" s="1000" t="s">
        <v>371</v>
      </c>
      <c r="AB26" s="1001"/>
      <c r="AC26" s="1001"/>
      <c r="AD26" s="1001"/>
      <c r="AE26" s="1001"/>
      <c r="AF26" s="1058" t="s">
        <v>372</v>
      </c>
      <c r="AG26" s="1007"/>
      <c r="AH26" s="1007"/>
      <c r="AI26" s="1007"/>
      <c r="AJ26" s="1059"/>
      <c r="AK26" s="1001" t="s">
        <v>373</v>
      </c>
      <c r="AL26" s="1001"/>
      <c r="AM26" s="1001"/>
      <c r="AN26" s="1001"/>
      <c r="AO26" s="1002"/>
      <c r="AP26" s="1000" t="s">
        <v>374</v>
      </c>
      <c r="AQ26" s="1001"/>
      <c r="AR26" s="1001"/>
      <c r="AS26" s="1001"/>
      <c r="AT26" s="1002"/>
      <c r="AU26" s="1000" t="s">
        <v>375</v>
      </c>
      <c r="AV26" s="1001"/>
      <c r="AW26" s="1001"/>
      <c r="AX26" s="1001"/>
      <c r="AY26" s="1002"/>
      <c r="AZ26" s="1000" t="s">
        <v>376</v>
      </c>
      <c r="BA26" s="1001"/>
      <c r="BB26" s="1001"/>
      <c r="BC26" s="1001"/>
      <c r="BD26" s="1002"/>
      <c r="BE26" s="1000" t="s">
        <v>352</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377</v>
      </c>
      <c r="C28" s="1050"/>
      <c r="D28" s="1050"/>
      <c r="E28" s="1050"/>
      <c r="F28" s="1050"/>
      <c r="G28" s="1050"/>
      <c r="H28" s="1050"/>
      <c r="I28" s="1050"/>
      <c r="J28" s="1050"/>
      <c r="K28" s="1050"/>
      <c r="L28" s="1050"/>
      <c r="M28" s="1050"/>
      <c r="N28" s="1050"/>
      <c r="O28" s="1050"/>
      <c r="P28" s="1051"/>
      <c r="Q28" s="1052">
        <v>9645</v>
      </c>
      <c r="R28" s="1053"/>
      <c r="S28" s="1053"/>
      <c r="T28" s="1053"/>
      <c r="U28" s="1053"/>
      <c r="V28" s="1053">
        <v>9979</v>
      </c>
      <c r="W28" s="1053"/>
      <c r="X28" s="1053"/>
      <c r="Y28" s="1053"/>
      <c r="Z28" s="1053"/>
      <c r="AA28" s="1053">
        <v>-334</v>
      </c>
      <c r="AB28" s="1053"/>
      <c r="AC28" s="1053"/>
      <c r="AD28" s="1053"/>
      <c r="AE28" s="1054"/>
      <c r="AF28" s="1055">
        <v>-334</v>
      </c>
      <c r="AG28" s="1053"/>
      <c r="AH28" s="1053"/>
      <c r="AI28" s="1053"/>
      <c r="AJ28" s="1056"/>
      <c r="AK28" s="1057">
        <v>635</v>
      </c>
      <c r="AL28" s="1045"/>
      <c r="AM28" s="1045"/>
      <c r="AN28" s="1045"/>
      <c r="AO28" s="1045"/>
      <c r="AP28" s="1045" t="s">
        <v>547</v>
      </c>
      <c r="AQ28" s="1045"/>
      <c r="AR28" s="1045"/>
      <c r="AS28" s="1045"/>
      <c r="AT28" s="1045"/>
      <c r="AU28" s="1045" t="s">
        <v>565</v>
      </c>
      <c r="AV28" s="1045"/>
      <c r="AW28" s="1045"/>
      <c r="AX28" s="1045"/>
      <c r="AY28" s="1045"/>
      <c r="AZ28" s="1046" t="s">
        <v>547</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378</v>
      </c>
      <c r="C29" s="1037"/>
      <c r="D29" s="1037"/>
      <c r="E29" s="1037"/>
      <c r="F29" s="1037"/>
      <c r="G29" s="1037"/>
      <c r="H29" s="1037"/>
      <c r="I29" s="1037"/>
      <c r="J29" s="1037"/>
      <c r="K29" s="1037"/>
      <c r="L29" s="1037"/>
      <c r="M29" s="1037"/>
      <c r="N29" s="1037"/>
      <c r="O29" s="1037"/>
      <c r="P29" s="1038"/>
      <c r="Q29" s="1042">
        <v>8587</v>
      </c>
      <c r="R29" s="1043"/>
      <c r="S29" s="1043"/>
      <c r="T29" s="1043"/>
      <c r="U29" s="1043"/>
      <c r="V29" s="1043">
        <v>8253</v>
      </c>
      <c r="W29" s="1043"/>
      <c r="X29" s="1043"/>
      <c r="Y29" s="1043"/>
      <c r="Z29" s="1043"/>
      <c r="AA29" s="1043">
        <v>334</v>
      </c>
      <c r="AB29" s="1043"/>
      <c r="AC29" s="1043"/>
      <c r="AD29" s="1043"/>
      <c r="AE29" s="1044"/>
      <c r="AF29" s="1018">
        <v>334</v>
      </c>
      <c r="AG29" s="1019"/>
      <c r="AH29" s="1019"/>
      <c r="AI29" s="1019"/>
      <c r="AJ29" s="1020"/>
      <c r="AK29" s="979">
        <v>1177</v>
      </c>
      <c r="AL29" s="967"/>
      <c r="AM29" s="967"/>
      <c r="AN29" s="967"/>
      <c r="AO29" s="967"/>
      <c r="AP29" s="967" t="s">
        <v>547</v>
      </c>
      <c r="AQ29" s="967"/>
      <c r="AR29" s="967"/>
      <c r="AS29" s="967"/>
      <c r="AT29" s="967"/>
      <c r="AU29" s="967" t="s">
        <v>565</v>
      </c>
      <c r="AV29" s="967"/>
      <c r="AW29" s="967"/>
      <c r="AX29" s="967"/>
      <c r="AY29" s="967"/>
      <c r="AZ29" s="1041" t="s">
        <v>547</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379</v>
      </c>
      <c r="C30" s="1037"/>
      <c r="D30" s="1037"/>
      <c r="E30" s="1037"/>
      <c r="F30" s="1037"/>
      <c r="G30" s="1037"/>
      <c r="H30" s="1037"/>
      <c r="I30" s="1037"/>
      <c r="J30" s="1037"/>
      <c r="K30" s="1037"/>
      <c r="L30" s="1037"/>
      <c r="M30" s="1037"/>
      <c r="N30" s="1037"/>
      <c r="O30" s="1037"/>
      <c r="P30" s="1038"/>
      <c r="Q30" s="1042">
        <v>875</v>
      </c>
      <c r="R30" s="1043"/>
      <c r="S30" s="1043"/>
      <c r="T30" s="1043"/>
      <c r="U30" s="1043"/>
      <c r="V30" s="1043">
        <v>872</v>
      </c>
      <c r="W30" s="1043"/>
      <c r="X30" s="1043"/>
      <c r="Y30" s="1043"/>
      <c r="Z30" s="1043"/>
      <c r="AA30" s="1043">
        <v>2</v>
      </c>
      <c r="AB30" s="1043"/>
      <c r="AC30" s="1043"/>
      <c r="AD30" s="1043"/>
      <c r="AE30" s="1044"/>
      <c r="AF30" s="1018">
        <v>2</v>
      </c>
      <c r="AG30" s="1019"/>
      <c r="AH30" s="1019"/>
      <c r="AI30" s="1019"/>
      <c r="AJ30" s="1020"/>
      <c r="AK30" s="979">
        <v>226</v>
      </c>
      <c r="AL30" s="967"/>
      <c r="AM30" s="967"/>
      <c r="AN30" s="967"/>
      <c r="AO30" s="967"/>
      <c r="AP30" s="967" t="s">
        <v>547</v>
      </c>
      <c r="AQ30" s="967"/>
      <c r="AR30" s="967"/>
      <c r="AS30" s="967"/>
      <c r="AT30" s="967"/>
      <c r="AU30" s="967" t="s">
        <v>565</v>
      </c>
      <c r="AV30" s="967"/>
      <c r="AW30" s="967"/>
      <c r="AX30" s="967"/>
      <c r="AY30" s="967"/>
      <c r="AZ30" s="1041" t="s">
        <v>547</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380</v>
      </c>
      <c r="C31" s="1037"/>
      <c r="D31" s="1037"/>
      <c r="E31" s="1037"/>
      <c r="F31" s="1037"/>
      <c r="G31" s="1037"/>
      <c r="H31" s="1037"/>
      <c r="I31" s="1037"/>
      <c r="J31" s="1037"/>
      <c r="K31" s="1037"/>
      <c r="L31" s="1037"/>
      <c r="M31" s="1037"/>
      <c r="N31" s="1037"/>
      <c r="O31" s="1037"/>
      <c r="P31" s="1038"/>
      <c r="Q31" s="1042">
        <v>1993</v>
      </c>
      <c r="R31" s="1043"/>
      <c r="S31" s="1043"/>
      <c r="T31" s="1043"/>
      <c r="U31" s="1043"/>
      <c r="V31" s="1043">
        <v>1954</v>
      </c>
      <c r="W31" s="1043"/>
      <c r="X31" s="1043"/>
      <c r="Y31" s="1043"/>
      <c r="Z31" s="1043"/>
      <c r="AA31" s="1043">
        <v>39</v>
      </c>
      <c r="AB31" s="1043"/>
      <c r="AC31" s="1043"/>
      <c r="AD31" s="1043"/>
      <c r="AE31" s="1044"/>
      <c r="AF31" s="1018">
        <v>1253</v>
      </c>
      <c r="AG31" s="1019"/>
      <c r="AH31" s="1019"/>
      <c r="AI31" s="1019"/>
      <c r="AJ31" s="1020"/>
      <c r="AK31" s="979" t="s">
        <v>547</v>
      </c>
      <c r="AL31" s="967"/>
      <c r="AM31" s="967"/>
      <c r="AN31" s="967"/>
      <c r="AO31" s="967"/>
      <c r="AP31" s="967">
        <v>2807</v>
      </c>
      <c r="AQ31" s="967"/>
      <c r="AR31" s="967"/>
      <c r="AS31" s="967"/>
      <c r="AT31" s="967"/>
      <c r="AU31" s="967">
        <v>6</v>
      </c>
      <c r="AV31" s="967"/>
      <c r="AW31" s="967"/>
      <c r="AX31" s="967"/>
      <c r="AY31" s="967"/>
      <c r="AZ31" s="1041" t="s">
        <v>547</v>
      </c>
      <c r="BA31" s="1041"/>
      <c r="BB31" s="1041"/>
      <c r="BC31" s="1041"/>
      <c r="BD31" s="1041"/>
      <c r="BE31" s="1031" t="s">
        <v>381</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382</v>
      </c>
      <c r="C32" s="1037"/>
      <c r="D32" s="1037"/>
      <c r="E32" s="1037"/>
      <c r="F32" s="1037"/>
      <c r="G32" s="1037"/>
      <c r="H32" s="1037"/>
      <c r="I32" s="1037"/>
      <c r="J32" s="1037"/>
      <c r="K32" s="1037"/>
      <c r="L32" s="1037"/>
      <c r="M32" s="1037"/>
      <c r="N32" s="1037"/>
      <c r="O32" s="1037"/>
      <c r="P32" s="1038"/>
      <c r="Q32" s="1042">
        <v>666</v>
      </c>
      <c r="R32" s="1043"/>
      <c r="S32" s="1043"/>
      <c r="T32" s="1043"/>
      <c r="U32" s="1043"/>
      <c r="V32" s="1043">
        <v>666</v>
      </c>
      <c r="W32" s="1043"/>
      <c r="X32" s="1043"/>
      <c r="Y32" s="1043"/>
      <c r="Z32" s="1043"/>
      <c r="AA32" s="1043">
        <v>0</v>
      </c>
      <c r="AB32" s="1043"/>
      <c r="AC32" s="1043"/>
      <c r="AD32" s="1043"/>
      <c r="AE32" s="1044"/>
      <c r="AF32" s="1018">
        <v>129</v>
      </c>
      <c r="AG32" s="1019"/>
      <c r="AH32" s="1019"/>
      <c r="AI32" s="1019"/>
      <c r="AJ32" s="1020"/>
      <c r="AK32" s="979">
        <v>290</v>
      </c>
      <c r="AL32" s="967"/>
      <c r="AM32" s="967"/>
      <c r="AN32" s="967"/>
      <c r="AO32" s="967"/>
      <c r="AP32" s="967">
        <v>6596</v>
      </c>
      <c r="AQ32" s="967"/>
      <c r="AR32" s="967"/>
      <c r="AS32" s="967"/>
      <c r="AT32" s="967"/>
      <c r="AU32" s="967">
        <v>5270</v>
      </c>
      <c r="AV32" s="967"/>
      <c r="AW32" s="967"/>
      <c r="AX32" s="967"/>
      <c r="AY32" s="967"/>
      <c r="AZ32" s="1041" t="s">
        <v>547</v>
      </c>
      <c r="BA32" s="1041"/>
      <c r="BB32" s="1041"/>
      <c r="BC32" s="1041"/>
      <c r="BD32" s="1041"/>
      <c r="BE32" s="1031" t="s">
        <v>383</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384</v>
      </c>
      <c r="C33" s="1037"/>
      <c r="D33" s="1037"/>
      <c r="E33" s="1037"/>
      <c r="F33" s="1037"/>
      <c r="G33" s="1037"/>
      <c r="H33" s="1037"/>
      <c r="I33" s="1037"/>
      <c r="J33" s="1037"/>
      <c r="K33" s="1037"/>
      <c r="L33" s="1037"/>
      <c r="M33" s="1037"/>
      <c r="N33" s="1037"/>
      <c r="O33" s="1037"/>
      <c r="P33" s="1038"/>
      <c r="Q33" s="1042">
        <v>3028</v>
      </c>
      <c r="R33" s="1043"/>
      <c r="S33" s="1043"/>
      <c r="T33" s="1043"/>
      <c r="U33" s="1043"/>
      <c r="V33" s="1043">
        <v>3023</v>
      </c>
      <c r="W33" s="1043"/>
      <c r="X33" s="1043"/>
      <c r="Y33" s="1043"/>
      <c r="Z33" s="1043"/>
      <c r="AA33" s="1043">
        <v>5</v>
      </c>
      <c r="AB33" s="1043"/>
      <c r="AC33" s="1043"/>
      <c r="AD33" s="1043"/>
      <c r="AE33" s="1044"/>
      <c r="AF33" s="1018">
        <v>430</v>
      </c>
      <c r="AG33" s="1019"/>
      <c r="AH33" s="1019"/>
      <c r="AI33" s="1019"/>
      <c r="AJ33" s="1020"/>
      <c r="AK33" s="979">
        <v>1210</v>
      </c>
      <c r="AL33" s="967"/>
      <c r="AM33" s="967"/>
      <c r="AN33" s="967"/>
      <c r="AO33" s="967"/>
      <c r="AP33" s="967">
        <v>18524</v>
      </c>
      <c r="AQ33" s="967"/>
      <c r="AR33" s="967"/>
      <c r="AS33" s="967"/>
      <c r="AT33" s="967"/>
      <c r="AU33" s="967">
        <v>17802</v>
      </c>
      <c r="AV33" s="967"/>
      <c r="AW33" s="967"/>
      <c r="AX33" s="967"/>
      <c r="AY33" s="967"/>
      <c r="AZ33" s="1041" t="s">
        <v>547</v>
      </c>
      <c r="BA33" s="1041"/>
      <c r="BB33" s="1041"/>
      <c r="BC33" s="1041"/>
      <c r="BD33" s="1041"/>
      <c r="BE33" s="1031" t="s">
        <v>383</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1814</v>
      </c>
      <c r="AG63" s="955"/>
      <c r="AH63" s="955"/>
      <c r="AI63" s="955"/>
      <c r="AJ63" s="1029"/>
      <c r="AK63" s="1030"/>
      <c r="AL63" s="959"/>
      <c r="AM63" s="959"/>
      <c r="AN63" s="959"/>
      <c r="AO63" s="959"/>
      <c r="AP63" s="955">
        <v>27927</v>
      </c>
      <c r="AQ63" s="955"/>
      <c r="AR63" s="955"/>
      <c r="AS63" s="955"/>
      <c r="AT63" s="955"/>
      <c r="AU63" s="955">
        <v>23078</v>
      </c>
      <c r="AV63" s="955"/>
      <c r="AW63" s="955"/>
      <c r="AX63" s="955"/>
      <c r="AY63" s="955"/>
      <c r="AZ63" s="1024"/>
      <c r="BA63" s="1024"/>
      <c r="BB63" s="1024"/>
      <c r="BC63" s="1024"/>
      <c r="BD63" s="1024"/>
      <c r="BE63" s="956"/>
      <c r="BF63" s="956"/>
      <c r="BG63" s="956"/>
      <c r="BH63" s="956"/>
      <c r="BI63" s="957"/>
      <c r="BJ63" s="1025" t="s">
        <v>387</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389</v>
      </c>
      <c r="B66" s="995"/>
      <c r="C66" s="995"/>
      <c r="D66" s="995"/>
      <c r="E66" s="995"/>
      <c r="F66" s="995"/>
      <c r="G66" s="995"/>
      <c r="H66" s="995"/>
      <c r="I66" s="995"/>
      <c r="J66" s="995"/>
      <c r="K66" s="995"/>
      <c r="L66" s="995"/>
      <c r="M66" s="995"/>
      <c r="N66" s="995"/>
      <c r="O66" s="995"/>
      <c r="P66" s="996"/>
      <c r="Q66" s="1000" t="s">
        <v>390</v>
      </c>
      <c r="R66" s="1001"/>
      <c r="S66" s="1001"/>
      <c r="T66" s="1001"/>
      <c r="U66" s="1002"/>
      <c r="V66" s="1000" t="s">
        <v>391</v>
      </c>
      <c r="W66" s="1001"/>
      <c r="X66" s="1001"/>
      <c r="Y66" s="1001"/>
      <c r="Z66" s="1002"/>
      <c r="AA66" s="1000" t="s">
        <v>392</v>
      </c>
      <c r="AB66" s="1001"/>
      <c r="AC66" s="1001"/>
      <c r="AD66" s="1001"/>
      <c r="AE66" s="1002"/>
      <c r="AF66" s="1006" t="s">
        <v>393</v>
      </c>
      <c r="AG66" s="1007"/>
      <c r="AH66" s="1007"/>
      <c r="AI66" s="1007"/>
      <c r="AJ66" s="1008"/>
      <c r="AK66" s="1000" t="s">
        <v>394</v>
      </c>
      <c r="AL66" s="995"/>
      <c r="AM66" s="995"/>
      <c r="AN66" s="995"/>
      <c r="AO66" s="996"/>
      <c r="AP66" s="1000" t="s">
        <v>395</v>
      </c>
      <c r="AQ66" s="1001"/>
      <c r="AR66" s="1001"/>
      <c r="AS66" s="1001"/>
      <c r="AT66" s="1002"/>
      <c r="AU66" s="1000" t="s">
        <v>396</v>
      </c>
      <c r="AV66" s="1001"/>
      <c r="AW66" s="1001"/>
      <c r="AX66" s="1001"/>
      <c r="AY66" s="1002"/>
      <c r="AZ66" s="1000" t="s">
        <v>352</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548</v>
      </c>
      <c r="C68" s="985"/>
      <c r="D68" s="985"/>
      <c r="E68" s="985"/>
      <c r="F68" s="985"/>
      <c r="G68" s="985"/>
      <c r="H68" s="985"/>
      <c r="I68" s="985"/>
      <c r="J68" s="985"/>
      <c r="K68" s="985"/>
      <c r="L68" s="985"/>
      <c r="M68" s="985"/>
      <c r="N68" s="985"/>
      <c r="O68" s="985"/>
      <c r="P68" s="986"/>
      <c r="Q68" s="987">
        <v>83</v>
      </c>
      <c r="R68" s="981"/>
      <c r="S68" s="981"/>
      <c r="T68" s="981"/>
      <c r="U68" s="981"/>
      <c r="V68" s="981">
        <v>81</v>
      </c>
      <c r="W68" s="981"/>
      <c r="X68" s="981"/>
      <c r="Y68" s="981"/>
      <c r="Z68" s="981"/>
      <c r="AA68" s="981">
        <v>2</v>
      </c>
      <c r="AB68" s="981"/>
      <c r="AC68" s="981"/>
      <c r="AD68" s="981"/>
      <c r="AE68" s="981"/>
      <c r="AF68" s="981">
        <v>2</v>
      </c>
      <c r="AG68" s="981"/>
      <c r="AH68" s="981"/>
      <c r="AI68" s="981"/>
      <c r="AJ68" s="981"/>
      <c r="AK68" s="981" t="s">
        <v>564</v>
      </c>
      <c r="AL68" s="981"/>
      <c r="AM68" s="981"/>
      <c r="AN68" s="981"/>
      <c r="AO68" s="981"/>
      <c r="AP68" s="981">
        <v>51</v>
      </c>
      <c r="AQ68" s="981"/>
      <c r="AR68" s="981"/>
      <c r="AS68" s="981"/>
      <c r="AT68" s="981"/>
      <c r="AU68" s="981">
        <v>31</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549</v>
      </c>
      <c r="C69" s="971"/>
      <c r="D69" s="971"/>
      <c r="E69" s="971"/>
      <c r="F69" s="971"/>
      <c r="G69" s="971"/>
      <c r="H69" s="971"/>
      <c r="I69" s="971"/>
      <c r="J69" s="971"/>
      <c r="K69" s="971"/>
      <c r="L69" s="971"/>
      <c r="M69" s="971"/>
      <c r="N69" s="971"/>
      <c r="O69" s="971"/>
      <c r="P69" s="972"/>
      <c r="Q69" s="973">
        <v>1213</v>
      </c>
      <c r="R69" s="967"/>
      <c r="S69" s="967"/>
      <c r="T69" s="967"/>
      <c r="U69" s="967"/>
      <c r="V69" s="967">
        <v>871</v>
      </c>
      <c r="W69" s="967"/>
      <c r="X69" s="967"/>
      <c r="Y69" s="967"/>
      <c r="Z69" s="967"/>
      <c r="AA69" s="967">
        <v>343</v>
      </c>
      <c r="AB69" s="967"/>
      <c r="AC69" s="967"/>
      <c r="AD69" s="967"/>
      <c r="AE69" s="967"/>
      <c r="AF69" s="967">
        <v>243</v>
      </c>
      <c r="AG69" s="967"/>
      <c r="AH69" s="967"/>
      <c r="AI69" s="967"/>
      <c r="AJ69" s="967"/>
      <c r="AK69" s="967">
        <v>173</v>
      </c>
      <c r="AL69" s="967"/>
      <c r="AM69" s="967"/>
      <c r="AN69" s="967"/>
      <c r="AO69" s="967"/>
      <c r="AP69" s="967">
        <v>18506</v>
      </c>
      <c r="AQ69" s="967"/>
      <c r="AR69" s="967"/>
      <c r="AS69" s="967"/>
      <c r="AT69" s="967"/>
      <c r="AU69" s="967">
        <v>394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550</v>
      </c>
      <c r="C70" s="971"/>
      <c r="D70" s="971"/>
      <c r="E70" s="971"/>
      <c r="F70" s="971"/>
      <c r="G70" s="971"/>
      <c r="H70" s="971"/>
      <c r="I70" s="971"/>
      <c r="J70" s="971"/>
      <c r="K70" s="971"/>
      <c r="L70" s="971"/>
      <c r="M70" s="971"/>
      <c r="N70" s="971"/>
      <c r="O70" s="971"/>
      <c r="P70" s="972"/>
      <c r="Q70" s="973">
        <v>217</v>
      </c>
      <c r="R70" s="967"/>
      <c r="S70" s="967"/>
      <c r="T70" s="967"/>
      <c r="U70" s="967"/>
      <c r="V70" s="967">
        <v>199</v>
      </c>
      <c r="W70" s="967"/>
      <c r="X70" s="967"/>
      <c r="Y70" s="967"/>
      <c r="Z70" s="967"/>
      <c r="AA70" s="967">
        <v>18</v>
      </c>
      <c r="AB70" s="967"/>
      <c r="AC70" s="967"/>
      <c r="AD70" s="967"/>
      <c r="AE70" s="967"/>
      <c r="AF70" s="967">
        <v>18</v>
      </c>
      <c r="AG70" s="967"/>
      <c r="AH70" s="967"/>
      <c r="AI70" s="967"/>
      <c r="AJ70" s="967"/>
      <c r="AK70" s="967" t="s">
        <v>568</v>
      </c>
      <c r="AL70" s="967"/>
      <c r="AM70" s="967"/>
      <c r="AN70" s="967"/>
      <c r="AO70" s="967"/>
      <c r="AP70" s="967" t="s">
        <v>566</v>
      </c>
      <c r="AQ70" s="967"/>
      <c r="AR70" s="967"/>
      <c r="AS70" s="967"/>
      <c r="AT70" s="967"/>
      <c r="AU70" s="967" t="s">
        <v>567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4" t="s">
        <v>551</v>
      </c>
      <c r="C71" s="975"/>
      <c r="D71" s="975"/>
      <c r="E71" s="975"/>
      <c r="F71" s="975"/>
      <c r="G71" s="975"/>
      <c r="H71" s="975"/>
      <c r="I71" s="975"/>
      <c r="J71" s="975"/>
      <c r="K71" s="975"/>
      <c r="L71" s="975"/>
      <c r="M71" s="975"/>
      <c r="N71" s="975"/>
      <c r="O71" s="975"/>
      <c r="P71" s="976"/>
      <c r="Q71" s="973">
        <v>390</v>
      </c>
      <c r="R71" s="967"/>
      <c r="S71" s="967"/>
      <c r="T71" s="967"/>
      <c r="U71" s="967"/>
      <c r="V71" s="967">
        <v>356</v>
      </c>
      <c r="W71" s="967"/>
      <c r="X71" s="967"/>
      <c r="Y71" s="967"/>
      <c r="Z71" s="967"/>
      <c r="AA71" s="967">
        <v>33</v>
      </c>
      <c r="AB71" s="967"/>
      <c r="AC71" s="967"/>
      <c r="AD71" s="967"/>
      <c r="AE71" s="967"/>
      <c r="AF71" s="967">
        <v>33</v>
      </c>
      <c r="AG71" s="967"/>
      <c r="AH71" s="967"/>
      <c r="AI71" s="967"/>
      <c r="AJ71" s="967"/>
      <c r="AK71" s="967">
        <v>84</v>
      </c>
      <c r="AL71" s="967"/>
      <c r="AM71" s="967"/>
      <c r="AN71" s="967"/>
      <c r="AO71" s="967"/>
      <c r="AP71" s="967" t="s">
        <v>564</v>
      </c>
      <c r="AQ71" s="967"/>
      <c r="AR71" s="967"/>
      <c r="AS71" s="967"/>
      <c r="AT71" s="967"/>
      <c r="AU71" s="967" t="s">
        <v>564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4" t="s">
        <v>552</v>
      </c>
      <c r="C72" s="975"/>
      <c r="D72" s="975"/>
      <c r="E72" s="975"/>
      <c r="F72" s="975"/>
      <c r="G72" s="975"/>
      <c r="H72" s="975"/>
      <c r="I72" s="975"/>
      <c r="J72" s="975"/>
      <c r="K72" s="975"/>
      <c r="L72" s="975"/>
      <c r="M72" s="975"/>
      <c r="N72" s="975"/>
      <c r="O72" s="975"/>
      <c r="P72" s="976"/>
      <c r="Q72" s="973">
        <v>7347</v>
      </c>
      <c r="R72" s="967"/>
      <c r="S72" s="967"/>
      <c r="T72" s="967"/>
      <c r="U72" s="967"/>
      <c r="V72" s="967">
        <v>7302</v>
      </c>
      <c r="W72" s="967"/>
      <c r="X72" s="967"/>
      <c r="Y72" s="967"/>
      <c r="Z72" s="967"/>
      <c r="AA72" s="967">
        <v>44</v>
      </c>
      <c r="AB72" s="967"/>
      <c r="AC72" s="967"/>
      <c r="AD72" s="967"/>
      <c r="AE72" s="967"/>
      <c r="AF72" s="967">
        <v>44</v>
      </c>
      <c r="AG72" s="967"/>
      <c r="AH72" s="967"/>
      <c r="AI72" s="967"/>
      <c r="AJ72" s="967"/>
      <c r="AK72" s="967">
        <v>1217</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4" t="s">
        <v>553</v>
      </c>
      <c r="C73" s="975"/>
      <c r="D73" s="975"/>
      <c r="E73" s="975"/>
      <c r="F73" s="975"/>
      <c r="G73" s="975"/>
      <c r="H73" s="975"/>
      <c r="I73" s="975"/>
      <c r="J73" s="975"/>
      <c r="K73" s="975"/>
      <c r="L73" s="975"/>
      <c r="M73" s="975"/>
      <c r="N73" s="975"/>
      <c r="O73" s="975"/>
      <c r="P73" s="976"/>
      <c r="Q73" s="973">
        <v>1637</v>
      </c>
      <c r="R73" s="967"/>
      <c r="S73" s="967"/>
      <c r="T73" s="967"/>
      <c r="U73" s="967"/>
      <c r="V73" s="967">
        <v>1615</v>
      </c>
      <c r="W73" s="967"/>
      <c r="X73" s="967"/>
      <c r="Y73" s="967"/>
      <c r="Z73" s="967"/>
      <c r="AA73" s="967">
        <v>22</v>
      </c>
      <c r="AB73" s="967"/>
      <c r="AC73" s="967"/>
      <c r="AD73" s="967"/>
      <c r="AE73" s="967"/>
      <c r="AF73" s="967">
        <v>22</v>
      </c>
      <c r="AG73" s="967"/>
      <c r="AH73" s="967"/>
      <c r="AI73" s="967"/>
      <c r="AJ73" s="967"/>
      <c r="AK73" s="967" t="s">
        <v>547</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4" t="s">
        <v>554</v>
      </c>
      <c r="C74" s="975"/>
      <c r="D74" s="975"/>
      <c r="E74" s="975"/>
      <c r="F74" s="975"/>
      <c r="G74" s="975"/>
      <c r="H74" s="975"/>
      <c r="I74" s="975"/>
      <c r="J74" s="975"/>
      <c r="K74" s="975"/>
      <c r="L74" s="975"/>
      <c r="M74" s="975"/>
      <c r="N74" s="975"/>
      <c r="O74" s="975"/>
      <c r="P74" s="976"/>
      <c r="Q74" s="973">
        <v>12</v>
      </c>
      <c r="R74" s="967"/>
      <c r="S74" s="967"/>
      <c r="T74" s="967"/>
      <c r="U74" s="967"/>
      <c r="V74" s="967">
        <v>11</v>
      </c>
      <c r="W74" s="967"/>
      <c r="X74" s="967"/>
      <c r="Y74" s="967"/>
      <c r="Z74" s="967"/>
      <c r="AA74" s="967">
        <v>1</v>
      </c>
      <c r="AB74" s="967"/>
      <c r="AC74" s="967"/>
      <c r="AD74" s="967"/>
      <c r="AE74" s="967"/>
      <c r="AF74" s="967">
        <v>1</v>
      </c>
      <c r="AG74" s="967"/>
      <c r="AH74" s="967"/>
      <c r="AI74" s="967"/>
      <c r="AJ74" s="967"/>
      <c r="AK74" s="967" t="s">
        <v>547</v>
      </c>
      <c r="AL74" s="967"/>
      <c r="AM74" s="967"/>
      <c r="AN74" s="967"/>
      <c r="AO74" s="967"/>
      <c r="AP74" s="967" t="s">
        <v>547</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4" t="s">
        <v>555</v>
      </c>
      <c r="C75" s="975"/>
      <c r="D75" s="975"/>
      <c r="E75" s="975"/>
      <c r="F75" s="975"/>
      <c r="G75" s="975"/>
      <c r="H75" s="975"/>
      <c r="I75" s="975"/>
      <c r="J75" s="975"/>
      <c r="K75" s="975"/>
      <c r="L75" s="975"/>
      <c r="M75" s="975"/>
      <c r="N75" s="975"/>
      <c r="O75" s="975"/>
      <c r="P75" s="976"/>
      <c r="Q75" s="977">
        <v>21</v>
      </c>
      <c r="R75" s="978"/>
      <c r="S75" s="978"/>
      <c r="T75" s="978"/>
      <c r="U75" s="979"/>
      <c r="V75" s="980">
        <v>19</v>
      </c>
      <c r="W75" s="978"/>
      <c r="X75" s="978"/>
      <c r="Y75" s="978"/>
      <c r="Z75" s="979"/>
      <c r="AA75" s="980">
        <v>2</v>
      </c>
      <c r="AB75" s="978"/>
      <c r="AC75" s="978"/>
      <c r="AD75" s="978"/>
      <c r="AE75" s="979"/>
      <c r="AF75" s="980">
        <v>2</v>
      </c>
      <c r="AG75" s="978"/>
      <c r="AH75" s="978"/>
      <c r="AI75" s="978"/>
      <c r="AJ75" s="979"/>
      <c r="AK75" s="980">
        <v>8</v>
      </c>
      <c r="AL75" s="978"/>
      <c r="AM75" s="978"/>
      <c r="AN75" s="978"/>
      <c r="AO75" s="979"/>
      <c r="AP75" s="980" t="s">
        <v>547</v>
      </c>
      <c r="AQ75" s="978"/>
      <c r="AR75" s="978"/>
      <c r="AS75" s="978"/>
      <c r="AT75" s="979"/>
      <c r="AU75" s="980" t="s">
        <v>547</v>
      </c>
      <c r="AV75" s="978"/>
      <c r="AW75" s="978"/>
      <c r="AX75" s="978"/>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4" t="s">
        <v>556</v>
      </c>
      <c r="C76" s="975"/>
      <c r="D76" s="975"/>
      <c r="E76" s="975"/>
      <c r="F76" s="975"/>
      <c r="G76" s="975"/>
      <c r="H76" s="975"/>
      <c r="I76" s="975"/>
      <c r="J76" s="975"/>
      <c r="K76" s="975"/>
      <c r="L76" s="975"/>
      <c r="M76" s="975"/>
      <c r="N76" s="975"/>
      <c r="O76" s="975"/>
      <c r="P76" s="976"/>
      <c r="Q76" s="977">
        <v>1260</v>
      </c>
      <c r="R76" s="978"/>
      <c r="S76" s="978"/>
      <c r="T76" s="978"/>
      <c r="U76" s="979"/>
      <c r="V76" s="980">
        <v>1245</v>
      </c>
      <c r="W76" s="978"/>
      <c r="X76" s="978"/>
      <c r="Y76" s="978"/>
      <c r="Z76" s="979"/>
      <c r="AA76" s="980">
        <v>15</v>
      </c>
      <c r="AB76" s="978"/>
      <c r="AC76" s="978"/>
      <c r="AD76" s="978"/>
      <c r="AE76" s="979"/>
      <c r="AF76" s="980">
        <v>15</v>
      </c>
      <c r="AG76" s="978"/>
      <c r="AH76" s="978"/>
      <c r="AI76" s="978"/>
      <c r="AJ76" s="979"/>
      <c r="AK76" s="980">
        <v>611</v>
      </c>
      <c r="AL76" s="978"/>
      <c r="AM76" s="978"/>
      <c r="AN76" s="978"/>
      <c r="AO76" s="979"/>
      <c r="AP76" s="980" t="s">
        <v>547</v>
      </c>
      <c r="AQ76" s="978"/>
      <c r="AR76" s="978"/>
      <c r="AS76" s="978"/>
      <c r="AT76" s="979"/>
      <c r="AU76" s="980" t="s">
        <v>547</v>
      </c>
      <c r="AV76" s="978"/>
      <c r="AW76" s="978"/>
      <c r="AX76" s="978"/>
      <c r="AY76" s="979"/>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4" t="s">
        <v>557</v>
      </c>
      <c r="C77" s="975"/>
      <c r="D77" s="975"/>
      <c r="E77" s="975"/>
      <c r="F77" s="975"/>
      <c r="G77" s="975"/>
      <c r="H77" s="975"/>
      <c r="I77" s="975"/>
      <c r="J77" s="975"/>
      <c r="K77" s="975"/>
      <c r="L77" s="975"/>
      <c r="M77" s="975"/>
      <c r="N77" s="975"/>
      <c r="O77" s="975"/>
      <c r="P77" s="976"/>
      <c r="Q77" s="977">
        <v>2754</v>
      </c>
      <c r="R77" s="978"/>
      <c r="S77" s="978"/>
      <c r="T77" s="978"/>
      <c r="U77" s="979"/>
      <c r="V77" s="980">
        <v>2640</v>
      </c>
      <c r="W77" s="978"/>
      <c r="X77" s="978"/>
      <c r="Y77" s="978"/>
      <c r="Z77" s="979"/>
      <c r="AA77" s="980">
        <v>114</v>
      </c>
      <c r="AB77" s="978"/>
      <c r="AC77" s="978"/>
      <c r="AD77" s="978"/>
      <c r="AE77" s="979"/>
      <c r="AF77" s="980">
        <v>114</v>
      </c>
      <c r="AG77" s="978"/>
      <c r="AH77" s="978"/>
      <c r="AI77" s="978"/>
      <c r="AJ77" s="979"/>
      <c r="AK77" s="980">
        <v>4</v>
      </c>
      <c r="AL77" s="978"/>
      <c r="AM77" s="978"/>
      <c r="AN77" s="978"/>
      <c r="AO77" s="979"/>
      <c r="AP77" s="980" t="s">
        <v>547</v>
      </c>
      <c r="AQ77" s="978"/>
      <c r="AR77" s="978"/>
      <c r="AS77" s="978"/>
      <c r="AT77" s="979"/>
      <c r="AU77" s="980" t="s">
        <v>547</v>
      </c>
      <c r="AV77" s="978"/>
      <c r="AW77" s="978"/>
      <c r="AX77" s="978"/>
      <c r="AY77" s="979"/>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4" t="s">
        <v>558</v>
      </c>
      <c r="C78" s="975"/>
      <c r="D78" s="975"/>
      <c r="E78" s="975"/>
      <c r="F78" s="975"/>
      <c r="G78" s="975"/>
      <c r="H78" s="975"/>
      <c r="I78" s="975"/>
      <c r="J78" s="975"/>
      <c r="K78" s="975"/>
      <c r="L78" s="975"/>
      <c r="M78" s="975"/>
      <c r="N78" s="975"/>
      <c r="O78" s="975"/>
      <c r="P78" s="976"/>
      <c r="Q78" s="973">
        <v>257790</v>
      </c>
      <c r="R78" s="967"/>
      <c r="S78" s="967"/>
      <c r="T78" s="967"/>
      <c r="U78" s="967"/>
      <c r="V78" s="967">
        <v>250497</v>
      </c>
      <c r="W78" s="967"/>
      <c r="X78" s="967"/>
      <c r="Y78" s="967"/>
      <c r="Z78" s="967"/>
      <c r="AA78" s="967">
        <v>7292</v>
      </c>
      <c r="AB78" s="967"/>
      <c r="AC78" s="967"/>
      <c r="AD78" s="967"/>
      <c r="AE78" s="967"/>
      <c r="AF78" s="967">
        <v>7292</v>
      </c>
      <c r="AG78" s="967"/>
      <c r="AH78" s="967"/>
      <c r="AI78" s="967"/>
      <c r="AJ78" s="967"/>
      <c r="AK78" s="967">
        <v>2613</v>
      </c>
      <c r="AL78" s="967"/>
      <c r="AM78" s="967"/>
      <c r="AN78" s="967"/>
      <c r="AO78" s="967"/>
      <c r="AP78" s="967" t="s">
        <v>547</v>
      </c>
      <c r="AQ78" s="967"/>
      <c r="AR78" s="967"/>
      <c r="AS78" s="967"/>
      <c r="AT78" s="967"/>
      <c r="AU78" s="967" t="s">
        <v>547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559</v>
      </c>
      <c r="C79" s="971"/>
      <c r="D79" s="971"/>
      <c r="E79" s="971"/>
      <c r="F79" s="971"/>
      <c r="G79" s="971"/>
      <c r="H79" s="971"/>
      <c r="I79" s="971"/>
      <c r="J79" s="971"/>
      <c r="K79" s="971"/>
      <c r="L79" s="971"/>
      <c r="M79" s="971"/>
      <c r="N79" s="971"/>
      <c r="O79" s="971"/>
      <c r="P79" s="972"/>
      <c r="Q79" s="973">
        <v>487</v>
      </c>
      <c r="R79" s="967"/>
      <c r="S79" s="967"/>
      <c r="T79" s="967"/>
      <c r="U79" s="967"/>
      <c r="V79" s="967">
        <v>458</v>
      </c>
      <c r="W79" s="967"/>
      <c r="X79" s="967"/>
      <c r="Y79" s="967"/>
      <c r="Z79" s="967"/>
      <c r="AA79" s="967">
        <v>28</v>
      </c>
      <c r="AB79" s="967"/>
      <c r="AC79" s="967"/>
      <c r="AD79" s="967"/>
      <c r="AE79" s="967"/>
      <c r="AF79" s="967">
        <v>28</v>
      </c>
      <c r="AG79" s="967"/>
      <c r="AH79" s="967"/>
      <c r="AI79" s="967"/>
      <c r="AJ79" s="967"/>
      <c r="AK79" s="967" t="s">
        <v>568</v>
      </c>
      <c r="AL79" s="967"/>
      <c r="AM79" s="967"/>
      <c r="AN79" s="967"/>
      <c r="AO79" s="967"/>
      <c r="AP79" s="967" t="s">
        <v>568</v>
      </c>
      <c r="AQ79" s="967"/>
      <c r="AR79" s="967"/>
      <c r="AS79" s="967"/>
      <c r="AT79" s="967"/>
      <c r="AU79" s="967" t="s">
        <v>568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7814</v>
      </c>
      <c r="AG88" s="955"/>
      <c r="AH88" s="955"/>
      <c r="AI88" s="955"/>
      <c r="AJ88" s="955"/>
      <c r="AK88" s="959"/>
      <c r="AL88" s="959"/>
      <c r="AM88" s="959"/>
      <c r="AN88" s="959"/>
      <c r="AO88" s="959"/>
      <c r="AP88" s="955">
        <v>18557</v>
      </c>
      <c r="AQ88" s="955"/>
      <c r="AR88" s="955"/>
      <c r="AS88" s="955"/>
      <c r="AT88" s="955"/>
      <c r="AU88" s="955">
        <v>425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91</v>
      </c>
      <c r="CS102" s="947"/>
      <c r="CT102" s="947"/>
      <c r="CU102" s="947"/>
      <c r="CV102" s="948"/>
      <c r="CW102" s="946">
        <v>125</v>
      </c>
      <c r="CX102" s="947"/>
      <c r="CY102" s="947"/>
      <c r="CZ102" s="947"/>
      <c r="DA102" s="948"/>
      <c r="DB102" s="946">
        <v>0</v>
      </c>
      <c r="DC102" s="947"/>
      <c r="DD102" s="947"/>
      <c r="DE102" s="947"/>
      <c r="DF102" s="948"/>
      <c r="DG102" s="946">
        <v>0</v>
      </c>
      <c r="DH102" s="947"/>
      <c r="DI102" s="947"/>
      <c r="DJ102" s="947"/>
      <c r="DK102" s="948"/>
      <c r="DL102" s="946">
        <v>138</v>
      </c>
      <c r="DM102" s="947"/>
      <c r="DN102" s="947"/>
      <c r="DO102" s="947"/>
      <c r="DP102" s="948"/>
      <c r="DQ102" s="946">
        <v>125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5137169</v>
      </c>
      <c r="AB110" s="873"/>
      <c r="AC110" s="873"/>
      <c r="AD110" s="873"/>
      <c r="AE110" s="874"/>
      <c r="AF110" s="875">
        <v>5439438</v>
      </c>
      <c r="AG110" s="873"/>
      <c r="AH110" s="873"/>
      <c r="AI110" s="873"/>
      <c r="AJ110" s="874"/>
      <c r="AK110" s="875">
        <v>5809416</v>
      </c>
      <c r="AL110" s="873"/>
      <c r="AM110" s="873"/>
      <c r="AN110" s="873"/>
      <c r="AO110" s="874"/>
      <c r="AP110" s="876">
        <v>28</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65130775</v>
      </c>
      <c r="BR110" s="800"/>
      <c r="BS110" s="800"/>
      <c r="BT110" s="800"/>
      <c r="BU110" s="800"/>
      <c r="BV110" s="800">
        <v>69350906</v>
      </c>
      <c r="BW110" s="800"/>
      <c r="BX110" s="800"/>
      <c r="BY110" s="800"/>
      <c r="BZ110" s="800"/>
      <c r="CA110" s="800">
        <v>70810815</v>
      </c>
      <c r="CB110" s="800"/>
      <c r="CC110" s="800"/>
      <c r="CD110" s="800"/>
      <c r="CE110" s="800"/>
      <c r="CF110" s="861">
        <v>341.3</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946775</v>
      </c>
      <c r="BR111" s="771"/>
      <c r="BS111" s="771"/>
      <c r="BT111" s="771"/>
      <c r="BU111" s="771"/>
      <c r="BV111" s="771">
        <v>784442</v>
      </c>
      <c r="BW111" s="771"/>
      <c r="BX111" s="771"/>
      <c r="BY111" s="771"/>
      <c r="BZ111" s="771"/>
      <c r="CA111" s="771">
        <v>643161</v>
      </c>
      <c r="CB111" s="771"/>
      <c r="CC111" s="771"/>
      <c r="CD111" s="771"/>
      <c r="CE111" s="771"/>
      <c r="CF111" s="848">
        <v>3.1</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133333</v>
      </c>
      <c r="AB112" s="784"/>
      <c r="AC112" s="784"/>
      <c r="AD112" s="784"/>
      <c r="AE112" s="785"/>
      <c r="AF112" s="786">
        <v>133333</v>
      </c>
      <c r="AG112" s="784"/>
      <c r="AH112" s="784"/>
      <c r="AI112" s="784"/>
      <c r="AJ112" s="785"/>
      <c r="AK112" s="786">
        <v>133333</v>
      </c>
      <c r="AL112" s="784"/>
      <c r="AM112" s="784"/>
      <c r="AN112" s="784"/>
      <c r="AO112" s="785"/>
      <c r="AP112" s="754">
        <v>0.6</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24245986</v>
      </c>
      <c r="BR112" s="771"/>
      <c r="BS112" s="771"/>
      <c r="BT112" s="771"/>
      <c r="BU112" s="771"/>
      <c r="BV112" s="771">
        <v>23530790</v>
      </c>
      <c r="BW112" s="771"/>
      <c r="BX112" s="771"/>
      <c r="BY112" s="771"/>
      <c r="BZ112" s="771"/>
      <c r="CA112" s="771">
        <v>23077409</v>
      </c>
      <c r="CB112" s="771"/>
      <c r="CC112" s="771"/>
      <c r="CD112" s="771"/>
      <c r="CE112" s="771"/>
      <c r="CF112" s="848">
        <v>111.2</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1334435</v>
      </c>
      <c r="AB113" s="909"/>
      <c r="AC113" s="909"/>
      <c r="AD113" s="909"/>
      <c r="AE113" s="910"/>
      <c r="AF113" s="911">
        <v>1386068</v>
      </c>
      <c r="AG113" s="909"/>
      <c r="AH113" s="909"/>
      <c r="AI113" s="909"/>
      <c r="AJ113" s="910"/>
      <c r="AK113" s="911">
        <v>1420741</v>
      </c>
      <c r="AL113" s="909"/>
      <c r="AM113" s="909"/>
      <c r="AN113" s="909"/>
      <c r="AO113" s="910"/>
      <c r="AP113" s="912">
        <v>6.8</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758610</v>
      </c>
      <c r="BR113" s="771"/>
      <c r="BS113" s="771"/>
      <c r="BT113" s="771"/>
      <c r="BU113" s="771"/>
      <c r="BV113" s="771">
        <v>569718</v>
      </c>
      <c r="BW113" s="771"/>
      <c r="BX113" s="771"/>
      <c r="BY113" s="771"/>
      <c r="BZ113" s="771"/>
      <c r="CA113" s="771">
        <v>424490</v>
      </c>
      <c r="CB113" s="771"/>
      <c r="CC113" s="771"/>
      <c r="CD113" s="771"/>
      <c r="CE113" s="771"/>
      <c r="CF113" s="848">
        <v>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91826</v>
      </c>
      <c r="AB114" s="784"/>
      <c r="AC114" s="784"/>
      <c r="AD114" s="784"/>
      <c r="AE114" s="785"/>
      <c r="AF114" s="786">
        <v>83114</v>
      </c>
      <c r="AG114" s="784"/>
      <c r="AH114" s="784"/>
      <c r="AI114" s="784"/>
      <c r="AJ114" s="785"/>
      <c r="AK114" s="786">
        <v>73651</v>
      </c>
      <c r="AL114" s="784"/>
      <c r="AM114" s="784"/>
      <c r="AN114" s="784"/>
      <c r="AO114" s="785"/>
      <c r="AP114" s="754">
        <v>0.4</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9452745</v>
      </c>
      <c r="BR114" s="771"/>
      <c r="BS114" s="771"/>
      <c r="BT114" s="771"/>
      <c r="BU114" s="771"/>
      <c r="BV114" s="771">
        <v>7508815</v>
      </c>
      <c r="BW114" s="771"/>
      <c r="BX114" s="771"/>
      <c r="BY114" s="771"/>
      <c r="BZ114" s="771"/>
      <c r="CA114" s="771">
        <v>6956270</v>
      </c>
      <c r="CB114" s="771"/>
      <c r="CC114" s="771"/>
      <c r="CD114" s="771"/>
      <c r="CE114" s="771"/>
      <c r="CF114" s="848">
        <v>33.5</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221638</v>
      </c>
      <c r="AB115" s="909"/>
      <c r="AC115" s="909"/>
      <c r="AD115" s="909"/>
      <c r="AE115" s="910"/>
      <c r="AF115" s="911">
        <v>209142</v>
      </c>
      <c r="AG115" s="909"/>
      <c r="AH115" s="909"/>
      <c r="AI115" s="909"/>
      <c r="AJ115" s="910"/>
      <c r="AK115" s="911">
        <v>170863</v>
      </c>
      <c r="AL115" s="909"/>
      <c r="AM115" s="909"/>
      <c r="AN115" s="909"/>
      <c r="AO115" s="910"/>
      <c r="AP115" s="912">
        <v>0.8</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257541</v>
      </c>
      <c r="BR115" s="771"/>
      <c r="BS115" s="771"/>
      <c r="BT115" s="771"/>
      <c r="BU115" s="771"/>
      <c r="BV115" s="771">
        <v>237192</v>
      </c>
      <c r="BW115" s="771"/>
      <c r="BX115" s="771"/>
      <c r="BY115" s="771"/>
      <c r="BZ115" s="771"/>
      <c r="CA115" s="771">
        <v>297710</v>
      </c>
      <c r="CB115" s="771"/>
      <c r="CC115" s="771"/>
      <c r="CD115" s="771"/>
      <c r="CE115" s="771"/>
      <c r="CF115" s="848">
        <v>1.4</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11532</v>
      </c>
      <c r="DH115" s="784"/>
      <c r="DI115" s="784"/>
      <c r="DJ115" s="784"/>
      <c r="DK115" s="785"/>
      <c r="DL115" s="786">
        <v>5766</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11342</v>
      </c>
      <c r="AB116" s="784"/>
      <c r="AC116" s="784"/>
      <c r="AD116" s="784"/>
      <c r="AE116" s="785"/>
      <c r="AF116" s="786">
        <v>380</v>
      </c>
      <c r="AG116" s="784"/>
      <c r="AH116" s="784"/>
      <c r="AI116" s="784"/>
      <c r="AJ116" s="785"/>
      <c r="AK116" s="786">
        <v>121</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500613</v>
      </c>
      <c r="DH116" s="784"/>
      <c r="DI116" s="784"/>
      <c r="DJ116" s="784"/>
      <c r="DK116" s="785"/>
      <c r="DL116" s="786">
        <v>418308</v>
      </c>
      <c r="DM116" s="784"/>
      <c r="DN116" s="784"/>
      <c r="DO116" s="784"/>
      <c r="DP116" s="785"/>
      <c r="DQ116" s="786">
        <v>346328</v>
      </c>
      <c r="DR116" s="784"/>
      <c r="DS116" s="784"/>
      <c r="DT116" s="784"/>
      <c r="DU116" s="785"/>
      <c r="DV116" s="754">
        <v>1.7</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6929743</v>
      </c>
      <c r="AB117" s="895"/>
      <c r="AC117" s="895"/>
      <c r="AD117" s="895"/>
      <c r="AE117" s="896"/>
      <c r="AF117" s="898">
        <v>7251475</v>
      </c>
      <c r="AG117" s="895"/>
      <c r="AH117" s="895"/>
      <c r="AI117" s="895"/>
      <c r="AJ117" s="896"/>
      <c r="AK117" s="898">
        <v>7608125</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435</v>
      </c>
      <c r="BR117" s="858"/>
      <c r="BS117" s="858"/>
      <c r="BT117" s="858"/>
      <c r="BU117" s="858"/>
      <c r="BV117" s="858" t="s">
        <v>435</v>
      </c>
      <c r="BW117" s="858"/>
      <c r="BX117" s="858"/>
      <c r="BY117" s="858"/>
      <c r="BZ117" s="858"/>
      <c r="CA117" s="858" t="s">
        <v>435</v>
      </c>
      <c r="CB117" s="858"/>
      <c r="CC117" s="858"/>
      <c r="CD117" s="858"/>
      <c r="CE117" s="858"/>
      <c r="CF117" s="848" t="s">
        <v>435</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435</v>
      </c>
      <c r="DH117" s="784"/>
      <c r="DI117" s="784"/>
      <c r="DJ117" s="784"/>
      <c r="DK117" s="785"/>
      <c r="DL117" s="786" t="s">
        <v>435</v>
      </c>
      <c r="DM117" s="784"/>
      <c r="DN117" s="784"/>
      <c r="DO117" s="784"/>
      <c r="DP117" s="785"/>
      <c r="DQ117" s="786" t="s">
        <v>435</v>
      </c>
      <c r="DR117" s="784"/>
      <c r="DS117" s="784"/>
      <c r="DT117" s="784"/>
      <c r="DU117" s="785"/>
      <c r="DV117" s="754" t="s">
        <v>435</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100792432</v>
      </c>
      <c r="BR118" s="858"/>
      <c r="BS118" s="858"/>
      <c r="BT118" s="858"/>
      <c r="BU118" s="858"/>
      <c r="BV118" s="858">
        <v>101981863</v>
      </c>
      <c r="BW118" s="858"/>
      <c r="BX118" s="858"/>
      <c r="BY118" s="858"/>
      <c r="BZ118" s="858"/>
      <c r="CA118" s="858">
        <v>102209855</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413</v>
      </c>
      <c r="DH118" s="784"/>
      <c r="DI118" s="784"/>
      <c r="DJ118" s="784"/>
      <c r="DK118" s="785"/>
      <c r="DL118" s="786" t="s">
        <v>413</v>
      </c>
      <c r="DM118" s="784"/>
      <c r="DN118" s="784"/>
      <c r="DO118" s="784"/>
      <c r="DP118" s="785"/>
      <c r="DQ118" s="786" t="s">
        <v>413</v>
      </c>
      <c r="DR118" s="784"/>
      <c r="DS118" s="784"/>
      <c r="DT118" s="784"/>
      <c r="DU118" s="785"/>
      <c r="DV118" s="754" t="s">
        <v>413</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413</v>
      </c>
      <c r="AB119" s="873"/>
      <c r="AC119" s="873"/>
      <c r="AD119" s="873"/>
      <c r="AE119" s="874"/>
      <c r="AF119" s="875" t="s">
        <v>413</v>
      </c>
      <c r="AG119" s="873"/>
      <c r="AH119" s="873"/>
      <c r="AI119" s="873"/>
      <c r="AJ119" s="874"/>
      <c r="AK119" s="875" t="s">
        <v>413</v>
      </c>
      <c r="AL119" s="873"/>
      <c r="AM119" s="873"/>
      <c r="AN119" s="873"/>
      <c r="AO119" s="874"/>
      <c r="AP119" s="876" t="s">
        <v>413</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5978477</v>
      </c>
      <c r="BR119" s="800"/>
      <c r="BS119" s="800"/>
      <c r="BT119" s="800"/>
      <c r="BU119" s="800"/>
      <c r="BV119" s="800">
        <v>9409304</v>
      </c>
      <c r="BW119" s="800"/>
      <c r="BX119" s="800"/>
      <c r="BY119" s="800"/>
      <c r="BZ119" s="800"/>
      <c r="CA119" s="800">
        <v>10906785</v>
      </c>
      <c r="CB119" s="800"/>
      <c r="CC119" s="800"/>
      <c r="CD119" s="800"/>
      <c r="CE119" s="800"/>
      <c r="CF119" s="861">
        <v>52.6</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434630</v>
      </c>
      <c r="DH119" s="717"/>
      <c r="DI119" s="717"/>
      <c r="DJ119" s="717"/>
      <c r="DK119" s="718"/>
      <c r="DL119" s="719">
        <v>360368</v>
      </c>
      <c r="DM119" s="717"/>
      <c r="DN119" s="717"/>
      <c r="DO119" s="717"/>
      <c r="DP119" s="718"/>
      <c r="DQ119" s="719">
        <v>296833</v>
      </c>
      <c r="DR119" s="717"/>
      <c r="DS119" s="717"/>
      <c r="DT119" s="717"/>
      <c r="DU119" s="718"/>
      <c r="DV119" s="807">
        <v>1.4</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413</v>
      </c>
      <c r="AB120" s="784"/>
      <c r="AC120" s="784"/>
      <c r="AD120" s="784"/>
      <c r="AE120" s="785"/>
      <c r="AF120" s="786" t="s">
        <v>413</v>
      </c>
      <c r="AG120" s="784"/>
      <c r="AH120" s="784"/>
      <c r="AI120" s="784"/>
      <c r="AJ120" s="785"/>
      <c r="AK120" s="786" t="s">
        <v>413</v>
      </c>
      <c r="AL120" s="784"/>
      <c r="AM120" s="784"/>
      <c r="AN120" s="784"/>
      <c r="AO120" s="785"/>
      <c r="AP120" s="754" t="s">
        <v>413</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5390829</v>
      </c>
      <c r="BR120" s="771"/>
      <c r="BS120" s="771"/>
      <c r="BT120" s="771"/>
      <c r="BU120" s="771"/>
      <c r="BV120" s="771">
        <v>5088408</v>
      </c>
      <c r="BW120" s="771"/>
      <c r="BX120" s="771"/>
      <c r="BY120" s="771"/>
      <c r="BZ120" s="771"/>
      <c r="CA120" s="771">
        <v>4983641</v>
      </c>
      <c r="CB120" s="771"/>
      <c r="CC120" s="771"/>
      <c r="CD120" s="771"/>
      <c r="CE120" s="771"/>
      <c r="CF120" s="848">
        <v>24</v>
      </c>
      <c r="CG120" s="849"/>
      <c r="CH120" s="849"/>
      <c r="CI120" s="849"/>
      <c r="CJ120" s="849"/>
      <c r="CK120" s="850" t="s">
        <v>443</v>
      </c>
      <c r="CL120" s="810"/>
      <c r="CM120" s="810"/>
      <c r="CN120" s="810"/>
      <c r="CO120" s="811"/>
      <c r="CP120" s="854" t="s">
        <v>444</v>
      </c>
      <c r="CQ120" s="855"/>
      <c r="CR120" s="855"/>
      <c r="CS120" s="855"/>
      <c r="CT120" s="855"/>
      <c r="CU120" s="855"/>
      <c r="CV120" s="855"/>
      <c r="CW120" s="855"/>
      <c r="CX120" s="855"/>
      <c r="CY120" s="855"/>
      <c r="CZ120" s="855"/>
      <c r="DA120" s="855"/>
      <c r="DB120" s="855"/>
      <c r="DC120" s="855"/>
      <c r="DD120" s="855"/>
      <c r="DE120" s="855"/>
      <c r="DF120" s="856"/>
      <c r="DG120" s="799">
        <v>18446006</v>
      </c>
      <c r="DH120" s="800"/>
      <c r="DI120" s="800"/>
      <c r="DJ120" s="800"/>
      <c r="DK120" s="800"/>
      <c r="DL120" s="800">
        <v>18067295</v>
      </c>
      <c r="DM120" s="800"/>
      <c r="DN120" s="800"/>
      <c r="DO120" s="800"/>
      <c r="DP120" s="800"/>
      <c r="DQ120" s="800">
        <v>17801560</v>
      </c>
      <c r="DR120" s="800"/>
      <c r="DS120" s="800"/>
      <c r="DT120" s="800"/>
      <c r="DU120" s="800"/>
      <c r="DV120" s="801">
        <v>85.8</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413</v>
      </c>
      <c r="AB121" s="784"/>
      <c r="AC121" s="784"/>
      <c r="AD121" s="784"/>
      <c r="AE121" s="785"/>
      <c r="AF121" s="786" t="s">
        <v>413</v>
      </c>
      <c r="AG121" s="784"/>
      <c r="AH121" s="784"/>
      <c r="AI121" s="784"/>
      <c r="AJ121" s="785"/>
      <c r="AK121" s="786" t="s">
        <v>413</v>
      </c>
      <c r="AL121" s="784"/>
      <c r="AM121" s="784"/>
      <c r="AN121" s="784"/>
      <c r="AO121" s="785"/>
      <c r="AP121" s="754" t="s">
        <v>413</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53394022</v>
      </c>
      <c r="BR121" s="858"/>
      <c r="BS121" s="858"/>
      <c r="BT121" s="858"/>
      <c r="BU121" s="858"/>
      <c r="BV121" s="858">
        <v>57426878</v>
      </c>
      <c r="BW121" s="858"/>
      <c r="BX121" s="858"/>
      <c r="BY121" s="858"/>
      <c r="BZ121" s="858"/>
      <c r="CA121" s="858">
        <v>59062766</v>
      </c>
      <c r="CB121" s="858"/>
      <c r="CC121" s="858"/>
      <c r="CD121" s="858"/>
      <c r="CE121" s="858"/>
      <c r="CF121" s="859">
        <v>284.7</v>
      </c>
      <c r="CG121" s="860"/>
      <c r="CH121" s="860"/>
      <c r="CI121" s="860"/>
      <c r="CJ121" s="860"/>
      <c r="CK121" s="851"/>
      <c r="CL121" s="812"/>
      <c r="CM121" s="812"/>
      <c r="CN121" s="812"/>
      <c r="CO121" s="813"/>
      <c r="CP121" s="828" t="s">
        <v>447</v>
      </c>
      <c r="CQ121" s="829"/>
      <c r="CR121" s="829"/>
      <c r="CS121" s="829"/>
      <c r="CT121" s="829"/>
      <c r="CU121" s="829"/>
      <c r="CV121" s="829"/>
      <c r="CW121" s="829"/>
      <c r="CX121" s="829"/>
      <c r="CY121" s="829"/>
      <c r="CZ121" s="829"/>
      <c r="DA121" s="829"/>
      <c r="DB121" s="829"/>
      <c r="DC121" s="829"/>
      <c r="DD121" s="829"/>
      <c r="DE121" s="829"/>
      <c r="DF121" s="830"/>
      <c r="DG121" s="770">
        <v>5795527</v>
      </c>
      <c r="DH121" s="771"/>
      <c r="DI121" s="771"/>
      <c r="DJ121" s="771"/>
      <c r="DK121" s="771"/>
      <c r="DL121" s="771">
        <v>5458382</v>
      </c>
      <c r="DM121" s="771"/>
      <c r="DN121" s="771"/>
      <c r="DO121" s="771"/>
      <c r="DP121" s="771"/>
      <c r="DQ121" s="771">
        <v>5270235</v>
      </c>
      <c r="DR121" s="771"/>
      <c r="DS121" s="771"/>
      <c r="DT121" s="771"/>
      <c r="DU121" s="771"/>
      <c r="DV121" s="823">
        <v>25.4</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413</v>
      </c>
      <c r="AB122" s="784"/>
      <c r="AC122" s="784"/>
      <c r="AD122" s="784"/>
      <c r="AE122" s="785"/>
      <c r="AF122" s="786" t="s">
        <v>413</v>
      </c>
      <c r="AG122" s="784"/>
      <c r="AH122" s="784"/>
      <c r="AI122" s="784"/>
      <c r="AJ122" s="785"/>
      <c r="AK122" s="786" t="s">
        <v>413</v>
      </c>
      <c r="AL122" s="784"/>
      <c r="AM122" s="784"/>
      <c r="AN122" s="784"/>
      <c r="AO122" s="785"/>
      <c r="AP122" s="754" t="s">
        <v>413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448</v>
      </c>
      <c r="BP122" s="838"/>
      <c r="BQ122" s="839">
        <v>64763328</v>
      </c>
      <c r="BR122" s="840"/>
      <c r="BS122" s="840"/>
      <c r="BT122" s="840"/>
      <c r="BU122" s="840"/>
      <c r="BV122" s="840">
        <v>71924590</v>
      </c>
      <c r="BW122" s="840"/>
      <c r="BX122" s="840"/>
      <c r="BY122" s="840"/>
      <c r="BZ122" s="840"/>
      <c r="CA122" s="840">
        <v>74953192</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4453</v>
      </c>
      <c r="DH122" s="771"/>
      <c r="DI122" s="771"/>
      <c r="DJ122" s="771"/>
      <c r="DK122" s="771"/>
      <c r="DL122" s="771">
        <v>5113</v>
      </c>
      <c r="DM122" s="771"/>
      <c r="DN122" s="771"/>
      <c r="DO122" s="771"/>
      <c r="DP122" s="771"/>
      <c r="DQ122" s="771">
        <v>5614</v>
      </c>
      <c r="DR122" s="771"/>
      <c r="DS122" s="771"/>
      <c r="DT122" s="771"/>
      <c r="DU122" s="771"/>
      <c r="DV122" s="823">
        <v>0</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129919</v>
      </c>
      <c r="AB123" s="784"/>
      <c r="AC123" s="784"/>
      <c r="AD123" s="784"/>
      <c r="AE123" s="785"/>
      <c r="AF123" s="786">
        <v>127695</v>
      </c>
      <c r="AG123" s="784"/>
      <c r="AH123" s="784"/>
      <c r="AI123" s="784"/>
      <c r="AJ123" s="785"/>
      <c r="AK123" s="786">
        <v>101708</v>
      </c>
      <c r="AL123" s="784"/>
      <c r="AM123" s="784"/>
      <c r="AN123" s="784"/>
      <c r="AO123" s="785"/>
      <c r="AP123" s="754">
        <v>0.5</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176.1</v>
      </c>
      <c r="BR123" s="832"/>
      <c r="BS123" s="832"/>
      <c r="BT123" s="832"/>
      <c r="BU123" s="832"/>
      <c r="BV123" s="832">
        <v>144</v>
      </c>
      <c r="BW123" s="832"/>
      <c r="BX123" s="832"/>
      <c r="BY123" s="832"/>
      <c r="BZ123" s="832"/>
      <c r="CA123" s="832">
        <v>131.30000000000001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12320</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79399</v>
      </c>
      <c r="AB127" s="784"/>
      <c r="AC127" s="784"/>
      <c r="AD127" s="784"/>
      <c r="AE127" s="785"/>
      <c r="AF127" s="786">
        <v>81447</v>
      </c>
      <c r="AG127" s="784"/>
      <c r="AH127" s="784"/>
      <c r="AI127" s="784"/>
      <c r="AJ127" s="785"/>
      <c r="AK127" s="786">
        <v>69155</v>
      </c>
      <c r="AL127" s="784"/>
      <c r="AM127" s="784"/>
      <c r="AN127" s="784"/>
      <c r="AO127" s="785"/>
      <c r="AP127" s="754">
        <v>0.3</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12.09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257541</v>
      </c>
      <c r="DH127" s="820"/>
      <c r="DI127" s="820"/>
      <c r="DJ127" s="820"/>
      <c r="DK127" s="820"/>
      <c r="DL127" s="820">
        <v>237192</v>
      </c>
      <c r="DM127" s="820"/>
      <c r="DN127" s="820"/>
      <c r="DO127" s="820"/>
      <c r="DP127" s="820"/>
      <c r="DQ127" s="820">
        <v>297710</v>
      </c>
      <c r="DR127" s="820"/>
      <c r="DS127" s="820"/>
      <c r="DT127" s="820"/>
      <c r="DU127" s="820"/>
      <c r="DV127" s="821">
        <v>1.4</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467637</v>
      </c>
      <c r="AB128" s="724"/>
      <c r="AC128" s="724"/>
      <c r="AD128" s="724"/>
      <c r="AE128" s="725"/>
      <c r="AF128" s="726">
        <v>466887</v>
      </c>
      <c r="AG128" s="724"/>
      <c r="AH128" s="724"/>
      <c r="AI128" s="724"/>
      <c r="AJ128" s="725"/>
      <c r="AK128" s="726">
        <v>463336</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112</v>
      </c>
      <c r="BG128" s="791"/>
      <c r="BH128" s="791"/>
      <c r="BI128" s="791"/>
      <c r="BJ128" s="791"/>
      <c r="BK128" s="791"/>
      <c r="BL128" s="792"/>
      <c r="BM128" s="790">
        <v>17.09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23978087</v>
      </c>
      <c r="AB129" s="784"/>
      <c r="AC129" s="784"/>
      <c r="AD129" s="784"/>
      <c r="AE129" s="785"/>
      <c r="AF129" s="786">
        <v>24556812</v>
      </c>
      <c r="AG129" s="784"/>
      <c r="AH129" s="784"/>
      <c r="AI129" s="784"/>
      <c r="AJ129" s="785"/>
      <c r="AK129" s="786">
        <v>24926992</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14.4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3520987</v>
      </c>
      <c r="AB130" s="784"/>
      <c r="AC130" s="784"/>
      <c r="AD130" s="784"/>
      <c r="AE130" s="785"/>
      <c r="AF130" s="786">
        <v>3689204</v>
      </c>
      <c r="AG130" s="784"/>
      <c r="AH130" s="784"/>
      <c r="AI130" s="784"/>
      <c r="AJ130" s="785"/>
      <c r="AK130" s="786">
        <v>4180212</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131.30000000000001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20457100</v>
      </c>
      <c r="AB131" s="717"/>
      <c r="AC131" s="717"/>
      <c r="AD131" s="717"/>
      <c r="AE131" s="718"/>
      <c r="AF131" s="719">
        <v>20867608</v>
      </c>
      <c r="AG131" s="717"/>
      <c r="AH131" s="717"/>
      <c r="AI131" s="717"/>
      <c r="AJ131" s="718"/>
      <c r="AK131" s="719">
        <v>20746780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14.37700847</v>
      </c>
      <c r="AB132" s="740"/>
      <c r="AC132" s="740"/>
      <c r="AD132" s="740"/>
      <c r="AE132" s="741"/>
      <c r="AF132" s="742">
        <v>14.833439459999999</v>
      </c>
      <c r="AG132" s="740"/>
      <c r="AH132" s="740"/>
      <c r="AI132" s="740"/>
      <c r="AJ132" s="741"/>
      <c r="AK132" s="742">
        <v>14.2893355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14.2</v>
      </c>
      <c r="AB133" s="749"/>
      <c r="AC133" s="749"/>
      <c r="AD133" s="749"/>
      <c r="AE133" s="750"/>
      <c r="AF133" s="748">
        <v>14.4</v>
      </c>
      <c r="AG133" s="749"/>
      <c r="AH133" s="749"/>
      <c r="AI133" s="749"/>
      <c r="AJ133" s="750"/>
      <c r="AK133" s="748">
        <v>14.4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 zoomScale="75" zoomScaleNormal="85" zoomScaleSheetLayoutView="75" workbookViewId="0">
      <selection activeCell="AF73" sqref="AF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election activeCell="H18" sqref="H1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22" t="s">
        <v>475</v>
      </c>
      <c r="L7" s="254"/>
      <c r="M7" s="255" t="s">
        <v>476</v>
      </c>
      <c r="N7" s="256"/>
    </row>
    <row r="8" spans="1:16" x14ac:dyDescent="0.15">
      <c r="A8" s="248"/>
      <c r="B8" s="244"/>
      <c r="C8" s="244"/>
      <c r="D8" s="244"/>
      <c r="E8" s="244"/>
      <c r="F8" s="244"/>
      <c r="G8" s="257"/>
      <c r="H8" s="258"/>
      <c r="I8" s="258"/>
      <c r="J8" s="259"/>
      <c r="K8" s="1123"/>
      <c r="L8" s="260" t="s">
        <v>477</v>
      </c>
      <c r="M8" s="261" t="s">
        <v>478</v>
      </c>
      <c r="N8" s="262" t="s">
        <v>479</v>
      </c>
    </row>
    <row r="9" spans="1:16" x14ac:dyDescent="0.15">
      <c r="A9" s="248"/>
      <c r="B9" s="244"/>
      <c r="C9" s="244"/>
      <c r="D9" s="244"/>
      <c r="E9" s="244"/>
      <c r="F9" s="244"/>
      <c r="G9" s="1136" t="s">
        <v>480</v>
      </c>
      <c r="H9" s="1137"/>
      <c r="I9" s="1137"/>
      <c r="J9" s="1138"/>
      <c r="K9" s="263">
        <v>7689541</v>
      </c>
      <c r="L9" s="264">
        <v>75554</v>
      </c>
      <c r="M9" s="265">
        <v>58961</v>
      </c>
      <c r="N9" s="266">
        <v>28.1</v>
      </c>
    </row>
    <row r="10" spans="1:16" x14ac:dyDescent="0.15">
      <c r="A10" s="248"/>
      <c r="B10" s="244"/>
      <c r="C10" s="244"/>
      <c r="D10" s="244"/>
      <c r="E10" s="244"/>
      <c r="F10" s="244"/>
      <c r="G10" s="1136" t="s">
        <v>481</v>
      </c>
      <c r="H10" s="1137"/>
      <c r="I10" s="1137"/>
      <c r="J10" s="1138"/>
      <c r="K10" s="267">
        <v>244625</v>
      </c>
      <c r="L10" s="268">
        <v>2404</v>
      </c>
      <c r="M10" s="269">
        <v>3996</v>
      </c>
      <c r="N10" s="270">
        <v>-39.799999999999997</v>
      </c>
    </row>
    <row r="11" spans="1:16" ht="13.5" customHeight="1" x14ac:dyDescent="0.15">
      <c r="A11" s="248"/>
      <c r="B11" s="244"/>
      <c r="C11" s="244"/>
      <c r="D11" s="244"/>
      <c r="E11" s="244"/>
      <c r="F11" s="244"/>
      <c r="G11" s="1136" t="s">
        <v>482</v>
      </c>
      <c r="H11" s="1137"/>
      <c r="I11" s="1137"/>
      <c r="J11" s="1138"/>
      <c r="K11" s="267">
        <v>101576</v>
      </c>
      <c r="L11" s="268">
        <v>998</v>
      </c>
      <c r="M11" s="269">
        <v>3773</v>
      </c>
      <c r="N11" s="270">
        <v>-73.5</v>
      </c>
    </row>
    <row r="12" spans="1:16" ht="13.5" customHeight="1" x14ac:dyDescent="0.15">
      <c r="A12" s="248"/>
      <c r="B12" s="244"/>
      <c r="C12" s="244"/>
      <c r="D12" s="244"/>
      <c r="E12" s="244"/>
      <c r="F12" s="244"/>
      <c r="G12" s="1136" t="s">
        <v>483</v>
      </c>
      <c r="H12" s="1137"/>
      <c r="I12" s="1137"/>
      <c r="J12" s="1138"/>
      <c r="K12" s="267" t="s">
        <v>484</v>
      </c>
      <c r="L12" s="268" t="s">
        <v>484</v>
      </c>
      <c r="M12" s="269">
        <v>594</v>
      </c>
      <c r="N12" s="270" t="s">
        <v>484</v>
      </c>
    </row>
    <row r="13" spans="1:16" ht="13.5" customHeight="1" x14ac:dyDescent="0.15">
      <c r="A13" s="248"/>
      <c r="B13" s="244"/>
      <c r="C13" s="244"/>
      <c r="D13" s="244"/>
      <c r="E13" s="244"/>
      <c r="F13" s="244"/>
      <c r="G13" s="1136" t="s">
        <v>485</v>
      </c>
      <c r="H13" s="1137"/>
      <c r="I13" s="1137"/>
      <c r="J13" s="1138"/>
      <c r="K13" s="267" t="s">
        <v>484</v>
      </c>
      <c r="L13" s="268" t="s">
        <v>484</v>
      </c>
      <c r="M13" s="269">
        <v>1</v>
      </c>
      <c r="N13" s="270" t="s">
        <v>484</v>
      </c>
    </row>
    <row r="14" spans="1:16" ht="13.5" customHeight="1" x14ac:dyDescent="0.15">
      <c r="A14" s="248"/>
      <c r="B14" s="244"/>
      <c r="C14" s="244"/>
      <c r="D14" s="244"/>
      <c r="E14" s="244"/>
      <c r="F14" s="244"/>
      <c r="G14" s="1136" t="s">
        <v>486</v>
      </c>
      <c r="H14" s="1137"/>
      <c r="I14" s="1137"/>
      <c r="J14" s="1138"/>
      <c r="K14" s="267">
        <v>175316</v>
      </c>
      <c r="L14" s="268">
        <v>1723</v>
      </c>
      <c r="M14" s="269">
        <v>2438</v>
      </c>
      <c r="N14" s="270">
        <v>-29.3</v>
      </c>
    </row>
    <row r="15" spans="1:16" ht="13.5" customHeight="1" x14ac:dyDescent="0.15">
      <c r="A15" s="248"/>
      <c r="B15" s="244"/>
      <c r="C15" s="244"/>
      <c r="D15" s="244"/>
      <c r="E15" s="244"/>
      <c r="F15" s="244"/>
      <c r="G15" s="1136" t="s">
        <v>487</v>
      </c>
      <c r="H15" s="1137"/>
      <c r="I15" s="1137"/>
      <c r="J15" s="1138"/>
      <c r="K15" s="267">
        <v>218027</v>
      </c>
      <c r="L15" s="268">
        <v>2142</v>
      </c>
      <c r="M15" s="269">
        <v>1435</v>
      </c>
      <c r="N15" s="270">
        <v>49.3</v>
      </c>
    </row>
    <row r="16" spans="1:16" x14ac:dyDescent="0.15">
      <c r="A16" s="248"/>
      <c r="B16" s="244"/>
      <c r="C16" s="244"/>
      <c r="D16" s="244"/>
      <c r="E16" s="244"/>
      <c r="F16" s="244"/>
      <c r="G16" s="1139" t="s">
        <v>488</v>
      </c>
      <c r="H16" s="1140"/>
      <c r="I16" s="1140"/>
      <c r="J16" s="1141"/>
      <c r="K16" s="268">
        <v>-1132763</v>
      </c>
      <c r="L16" s="268">
        <v>-11130</v>
      </c>
      <c r="M16" s="269">
        <v>-6041</v>
      </c>
      <c r="N16" s="270">
        <v>84.2</v>
      </c>
    </row>
    <row r="17" spans="1:16" x14ac:dyDescent="0.15">
      <c r="A17" s="248"/>
      <c r="B17" s="244"/>
      <c r="C17" s="244"/>
      <c r="D17" s="244"/>
      <c r="E17" s="244"/>
      <c r="F17" s="244"/>
      <c r="G17" s="1139" t="s">
        <v>169</v>
      </c>
      <c r="H17" s="1140"/>
      <c r="I17" s="1140"/>
      <c r="J17" s="1141"/>
      <c r="K17" s="268">
        <v>7296322</v>
      </c>
      <c r="L17" s="268">
        <v>71691</v>
      </c>
      <c r="M17" s="269">
        <v>65157</v>
      </c>
      <c r="N17" s="270">
        <v>10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3" t="s">
        <v>493</v>
      </c>
      <c r="H21" s="1134"/>
      <c r="I21" s="1134"/>
      <c r="J21" s="1135"/>
      <c r="K21" s="280">
        <v>7.66</v>
      </c>
      <c r="L21" s="281">
        <v>6.38</v>
      </c>
      <c r="M21" s="282">
        <v>1.28</v>
      </c>
      <c r="N21" s="249"/>
      <c r="O21" s="283"/>
      <c r="P21" s="279"/>
    </row>
    <row r="22" spans="1:16" s="284" customFormat="1" x14ac:dyDescent="0.15">
      <c r="A22" s="279"/>
      <c r="B22" s="249"/>
      <c r="C22" s="249"/>
      <c r="D22" s="249"/>
      <c r="E22" s="249"/>
      <c r="F22" s="249"/>
      <c r="G22" s="1133" t="s">
        <v>494</v>
      </c>
      <c r="H22" s="1134"/>
      <c r="I22" s="1134"/>
      <c r="J22" s="1135"/>
      <c r="K22" s="285">
        <v>93.4</v>
      </c>
      <c r="L22" s="286">
        <v>99.2</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2" t="s">
        <v>475</v>
      </c>
      <c r="L30" s="254"/>
      <c r="M30" s="255" t="s">
        <v>476</v>
      </c>
      <c r="N30" s="256"/>
    </row>
    <row r="31" spans="1:16" x14ac:dyDescent="0.15">
      <c r="A31" s="248"/>
      <c r="B31" s="244"/>
      <c r="C31" s="244"/>
      <c r="D31" s="244"/>
      <c r="E31" s="244"/>
      <c r="F31" s="244"/>
      <c r="G31" s="257"/>
      <c r="H31" s="258"/>
      <c r="I31" s="258"/>
      <c r="J31" s="259"/>
      <c r="K31" s="1123"/>
      <c r="L31" s="260" t="s">
        <v>477</v>
      </c>
      <c r="M31" s="261" t="s">
        <v>478</v>
      </c>
      <c r="N31" s="262" t="s">
        <v>479</v>
      </c>
    </row>
    <row r="32" spans="1:16" ht="27" customHeight="1" x14ac:dyDescent="0.15">
      <c r="A32" s="248"/>
      <c r="B32" s="244"/>
      <c r="C32" s="244"/>
      <c r="D32" s="244"/>
      <c r="E32" s="244"/>
      <c r="F32" s="244"/>
      <c r="G32" s="1124" t="s">
        <v>497</v>
      </c>
      <c r="H32" s="1125"/>
      <c r="I32" s="1125"/>
      <c r="J32" s="1126"/>
      <c r="K32" s="294">
        <v>5809416</v>
      </c>
      <c r="L32" s="294">
        <v>57081</v>
      </c>
      <c r="M32" s="295">
        <v>38103</v>
      </c>
      <c r="N32" s="296">
        <v>49.8</v>
      </c>
    </row>
    <row r="33" spans="1:16" ht="13.5" customHeight="1" x14ac:dyDescent="0.15">
      <c r="A33" s="248"/>
      <c r="B33" s="244"/>
      <c r="C33" s="244"/>
      <c r="D33" s="244"/>
      <c r="E33" s="244"/>
      <c r="F33" s="244"/>
      <c r="G33" s="1124" t="s">
        <v>498</v>
      </c>
      <c r="H33" s="1125"/>
      <c r="I33" s="1125"/>
      <c r="J33" s="1126"/>
      <c r="K33" s="294" t="s">
        <v>484</v>
      </c>
      <c r="L33" s="294" t="s">
        <v>484</v>
      </c>
      <c r="M33" s="295" t="s">
        <v>484</v>
      </c>
      <c r="N33" s="296" t="s">
        <v>484</v>
      </c>
    </row>
    <row r="34" spans="1:16" ht="27" customHeight="1" x14ac:dyDescent="0.15">
      <c r="A34" s="248"/>
      <c r="B34" s="244"/>
      <c r="C34" s="244"/>
      <c r="D34" s="244"/>
      <c r="E34" s="244"/>
      <c r="F34" s="244"/>
      <c r="G34" s="1124" t="s">
        <v>499</v>
      </c>
      <c r="H34" s="1125"/>
      <c r="I34" s="1125"/>
      <c r="J34" s="1126"/>
      <c r="K34" s="294">
        <v>133333</v>
      </c>
      <c r="L34" s="294">
        <v>1310</v>
      </c>
      <c r="M34" s="295">
        <v>32</v>
      </c>
      <c r="N34" s="296">
        <v>3993.8</v>
      </c>
    </row>
    <row r="35" spans="1:16" ht="27" customHeight="1" x14ac:dyDescent="0.15">
      <c r="A35" s="248"/>
      <c r="B35" s="244"/>
      <c r="C35" s="244"/>
      <c r="D35" s="244"/>
      <c r="E35" s="244"/>
      <c r="F35" s="244"/>
      <c r="G35" s="1124" t="s">
        <v>500</v>
      </c>
      <c r="H35" s="1125"/>
      <c r="I35" s="1125"/>
      <c r="J35" s="1126"/>
      <c r="K35" s="294">
        <v>1420741</v>
      </c>
      <c r="L35" s="294">
        <v>13960</v>
      </c>
      <c r="M35" s="295">
        <v>9772</v>
      </c>
      <c r="N35" s="296">
        <v>42.9</v>
      </c>
    </row>
    <row r="36" spans="1:16" ht="27" customHeight="1" x14ac:dyDescent="0.15">
      <c r="A36" s="248"/>
      <c r="B36" s="244"/>
      <c r="C36" s="244"/>
      <c r="D36" s="244"/>
      <c r="E36" s="244"/>
      <c r="F36" s="244"/>
      <c r="G36" s="1124" t="s">
        <v>501</v>
      </c>
      <c r="H36" s="1125"/>
      <c r="I36" s="1125"/>
      <c r="J36" s="1126"/>
      <c r="K36" s="294">
        <v>73651</v>
      </c>
      <c r="L36" s="294">
        <v>724</v>
      </c>
      <c r="M36" s="295">
        <v>1367</v>
      </c>
      <c r="N36" s="296">
        <v>-47</v>
      </c>
    </row>
    <row r="37" spans="1:16" ht="13.5" customHeight="1" x14ac:dyDescent="0.15">
      <c r="A37" s="248"/>
      <c r="B37" s="244"/>
      <c r="C37" s="244"/>
      <c r="D37" s="244"/>
      <c r="E37" s="244"/>
      <c r="F37" s="244"/>
      <c r="G37" s="1124" t="s">
        <v>502</v>
      </c>
      <c r="H37" s="1125"/>
      <c r="I37" s="1125"/>
      <c r="J37" s="1126"/>
      <c r="K37" s="294">
        <v>170863</v>
      </c>
      <c r="L37" s="294">
        <v>1679</v>
      </c>
      <c r="M37" s="295">
        <v>888</v>
      </c>
      <c r="N37" s="296">
        <v>89.1</v>
      </c>
    </row>
    <row r="38" spans="1:16" ht="27" customHeight="1" x14ac:dyDescent="0.15">
      <c r="A38" s="248"/>
      <c r="B38" s="244"/>
      <c r="C38" s="244"/>
      <c r="D38" s="244"/>
      <c r="E38" s="244"/>
      <c r="F38" s="244"/>
      <c r="G38" s="1127" t="s">
        <v>503</v>
      </c>
      <c r="H38" s="1128"/>
      <c r="I38" s="1128"/>
      <c r="J38" s="1129"/>
      <c r="K38" s="297">
        <v>121</v>
      </c>
      <c r="L38" s="297">
        <v>1</v>
      </c>
      <c r="M38" s="298">
        <v>2</v>
      </c>
      <c r="N38" s="299">
        <v>-50</v>
      </c>
      <c r="O38" s="293"/>
    </row>
    <row r="39" spans="1:16" x14ac:dyDescent="0.15">
      <c r="A39" s="248"/>
      <c r="B39" s="244"/>
      <c r="C39" s="244"/>
      <c r="D39" s="244"/>
      <c r="E39" s="244"/>
      <c r="F39" s="244"/>
      <c r="G39" s="1127" t="s">
        <v>504</v>
      </c>
      <c r="H39" s="1128"/>
      <c r="I39" s="1128"/>
      <c r="J39" s="1129"/>
      <c r="K39" s="300">
        <v>-463336</v>
      </c>
      <c r="L39" s="300">
        <v>-4553</v>
      </c>
      <c r="M39" s="301">
        <v>-6931</v>
      </c>
      <c r="N39" s="302">
        <v>-34.299999999999997</v>
      </c>
      <c r="O39" s="293"/>
    </row>
    <row r="40" spans="1:16" ht="27" customHeight="1" x14ac:dyDescent="0.15">
      <c r="A40" s="248"/>
      <c r="B40" s="244"/>
      <c r="C40" s="244"/>
      <c r="D40" s="244"/>
      <c r="E40" s="244"/>
      <c r="F40" s="244"/>
      <c r="G40" s="1124" t="s">
        <v>505</v>
      </c>
      <c r="H40" s="1125"/>
      <c r="I40" s="1125"/>
      <c r="J40" s="1126"/>
      <c r="K40" s="300">
        <v>-4180212</v>
      </c>
      <c r="L40" s="300">
        <v>-41073</v>
      </c>
      <c r="M40" s="301">
        <v>-31548</v>
      </c>
      <c r="N40" s="302">
        <v>30.2</v>
      </c>
      <c r="O40" s="293"/>
    </row>
    <row r="41" spans="1:16" x14ac:dyDescent="0.15">
      <c r="A41" s="248"/>
      <c r="B41" s="244"/>
      <c r="C41" s="244"/>
      <c r="D41" s="244"/>
      <c r="E41" s="244"/>
      <c r="F41" s="244"/>
      <c r="G41" s="1130" t="s">
        <v>279</v>
      </c>
      <c r="H41" s="1131"/>
      <c r="I41" s="1131"/>
      <c r="J41" s="1132"/>
      <c r="K41" s="294">
        <v>2964577</v>
      </c>
      <c r="L41" s="300">
        <v>29129</v>
      </c>
      <c r="M41" s="301">
        <v>11686</v>
      </c>
      <c r="N41" s="302">
        <v>149.30000000000001</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7" t="s">
        <v>475</v>
      </c>
      <c r="J49" s="1119" t="s">
        <v>509</v>
      </c>
      <c r="K49" s="1120"/>
      <c r="L49" s="1120"/>
      <c r="M49" s="1120"/>
      <c r="N49" s="1121"/>
    </row>
    <row r="50" spans="1:14" x14ac:dyDescent="0.15">
      <c r="A50" s="248"/>
      <c r="B50" s="244"/>
      <c r="C50" s="244"/>
      <c r="D50" s="244"/>
      <c r="E50" s="244"/>
      <c r="F50" s="244"/>
      <c r="G50" s="312"/>
      <c r="H50" s="313"/>
      <c r="I50" s="1118"/>
      <c r="J50" s="314" t="s">
        <v>510</v>
      </c>
      <c r="K50" s="315" t="s">
        <v>511</v>
      </c>
      <c r="L50" s="316" t="s">
        <v>512</v>
      </c>
      <c r="M50" s="317" t="s">
        <v>513</v>
      </c>
      <c r="N50" s="318" t="s">
        <v>514</v>
      </c>
    </row>
    <row r="51" spans="1:14" x14ac:dyDescent="0.15">
      <c r="A51" s="248"/>
      <c r="B51" s="244"/>
      <c r="C51" s="244"/>
      <c r="D51" s="244"/>
      <c r="E51" s="244"/>
      <c r="F51" s="244"/>
      <c r="G51" s="310" t="s">
        <v>515</v>
      </c>
      <c r="H51" s="311"/>
      <c r="I51" s="319">
        <v>10717624</v>
      </c>
      <c r="J51" s="320">
        <v>102920</v>
      </c>
      <c r="K51" s="321">
        <v>74.400000000000006</v>
      </c>
      <c r="L51" s="322">
        <v>51263</v>
      </c>
      <c r="M51" s="323">
        <v>-4.9000000000000004</v>
      </c>
      <c r="N51" s="324">
        <v>79.3</v>
      </c>
    </row>
    <row r="52" spans="1:14" x14ac:dyDescent="0.15">
      <c r="A52" s="248"/>
      <c r="B52" s="244"/>
      <c r="C52" s="244"/>
      <c r="D52" s="244"/>
      <c r="E52" s="244"/>
      <c r="F52" s="244"/>
      <c r="G52" s="325"/>
      <c r="H52" s="326" t="s">
        <v>516</v>
      </c>
      <c r="I52" s="327">
        <v>6158609</v>
      </c>
      <c r="J52" s="328">
        <v>59141</v>
      </c>
      <c r="K52" s="329">
        <v>33.200000000000003</v>
      </c>
      <c r="L52" s="330">
        <v>29061</v>
      </c>
      <c r="M52" s="331">
        <v>-15.2</v>
      </c>
      <c r="N52" s="332">
        <v>48.4</v>
      </c>
    </row>
    <row r="53" spans="1:14" x14ac:dyDescent="0.15">
      <c r="A53" s="248"/>
      <c r="B53" s="244"/>
      <c r="C53" s="244"/>
      <c r="D53" s="244"/>
      <c r="E53" s="244"/>
      <c r="F53" s="244"/>
      <c r="G53" s="310" t="s">
        <v>517</v>
      </c>
      <c r="H53" s="311"/>
      <c r="I53" s="319">
        <v>13450955</v>
      </c>
      <c r="J53" s="320">
        <v>130195</v>
      </c>
      <c r="K53" s="321">
        <v>26.5</v>
      </c>
      <c r="L53" s="322">
        <v>41433</v>
      </c>
      <c r="M53" s="323">
        <v>-19.2</v>
      </c>
      <c r="N53" s="324">
        <v>45.7</v>
      </c>
    </row>
    <row r="54" spans="1:14" x14ac:dyDescent="0.15">
      <c r="A54" s="248"/>
      <c r="B54" s="244"/>
      <c r="C54" s="244"/>
      <c r="D54" s="244"/>
      <c r="E54" s="244"/>
      <c r="F54" s="244"/>
      <c r="G54" s="325"/>
      <c r="H54" s="326" t="s">
        <v>516</v>
      </c>
      <c r="I54" s="327">
        <v>3420494</v>
      </c>
      <c r="J54" s="328">
        <v>33108</v>
      </c>
      <c r="K54" s="329">
        <v>-44</v>
      </c>
      <c r="L54" s="330">
        <v>22351</v>
      </c>
      <c r="M54" s="331">
        <v>-23.1</v>
      </c>
      <c r="N54" s="332">
        <v>-20.9</v>
      </c>
    </row>
    <row r="55" spans="1:14" x14ac:dyDescent="0.15">
      <c r="A55" s="248"/>
      <c r="B55" s="244"/>
      <c r="C55" s="244"/>
      <c r="D55" s="244"/>
      <c r="E55" s="244"/>
      <c r="F55" s="244"/>
      <c r="G55" s="310" t="s">
        <v>518</v>
      </c>
      <c r="H55" s="311"/>
      <c r="I55" s="319">
        <v>9036590</v>
      </c>
      <c r="J55" s="320">
        <v>87771</v>
      </c>
      <c r="K55" s="321">
        <v>-32.6</v>
      </c>
      <c r="L55" s="322">
        <v>43493</v>
      </c>
      <c r="M55" s="323">
        <v>5</v>
      </c>
      <c r="N55" s="324">
        <v>-37.6</v>
      </c>
    </row>
    <row r="56" spans="1:14" x14ac:dyDescent="0.15">
      <c r="A56" s="248"/>
      <c r="B56" s="244"/>
      <c r="C56" s="244"/>
      <c r="D56" s="244"/>
      <c r="E56" s="244"/>
      <c r="F56" s="244"/>
      <c r="G56" s="325"/>
      <c r="H56" s="326" t="s">
        <v>516</v>
      </c>
      <c r="I56" s="327">
        <v>4256407</v>
      </c>
      <c r="J56" s="328">
        <v>41342</v>
      </c>
      <c r="K56" s="329">
        <v>24.9</v>
      </c>
      <c r="L56" s="330">
        <v>23254</v>
      </c>
      <c r="M56" s="331">
        <v>4</v>
      </c>
      <c r="N56" s="332">
        <v>20.9</v>
      </c>
    </row>
    <row r="57" spans="1:14" x14ac:dyDescent="0.15">
      <c r="A57" s="248"/>
      <c r="B57" s="244"/>
      <c r="C57" s="244"/>
      <c r="D57" s="244"/>
      <c r="E57" s="244"/>
      <c r="F57" s="244"/>
      <c r="G57" s="310" t="s">
        <v>519</v>
      </c>
      <c r="H57" s="311"/>
      <c r="I57" s="319">
        <v>11404264</v>
      </c>
      <c r="J57" s="320">
        <v>111273</v>
      </c>
      <c r="K57" s="321">
        <v>26.8</v>
      </c>
      <c r="L57" s="322">
        <v>50840</v>
      </c>
      <c r="M57" s="323">
        <v>16.899999999999999</v>
      </c>
      <c r="N57" s="324">
        <v>9.9</v>
      </c>
    </row>
    <row r="58" spans="1:14" x14ac:dyDescent="0.15">
      <c r="A58" s="248"/>
      <c r="B58" s="244"/>
      <c r="C58" s="244"/>
      <c r="D58" s="244"/>
      <c r="E58" s="244"/>
      <c r="F58" s="244"/>
      <c r="G58" s="325"/>
      <c r="H58" s="326" t="s">
        <v>516</v>
      </c>
      <c r="I58" s="327">
        <v>3463447</v>
      </c>
      <c r="J58" s="328">
        <v>33793</v>
      </c>
      <c r="K58" s="329">
        <v>-18.3</v>
      </c>
      <c r="L58" s="330">
        <v>25367</v>
      </c>
      <c r="M58" s="331">
        <v>9.1</v>
      </c>
      <c r="N58" s="332">
        <v>-27.4</v>
      </c>
    </row>
    <row r="59" spans="1:14" x14ac:dyDescent="0.15">
      <c r="A59" s="248"/>
      <c r="B59" s="244"/>
      <c r="C59" s="244"/>
      <c r="D59" s="244"/>
      <c r="E59" s="244"/>
      <c r="F59" s="244"/>
      <c r="G59" s="310" t="s">
        <v>520</v>
      </c>
      <c r="H59" s="311"/>
      <c r="I59" s="319">
        <v>8790645</v>
      </c>
      <c r="J59" s="320">
        <v>86373</v>
      </c>
      <c r="K59" s="321">
        <v>-22.4</v>
      </c>
      <c r="L59" s="322">
        <v>53605</v>
      </c>
      <c r="M59" s="323">
        <v>5.4</v>
      </c>
      <c r="N59" s="324">
        <v>-27.8</v>
      </c>
    </row>
    <row r="60" spans="1:14" x14ac:dyDescent="0.15">
      <c r="A60" s="248"/>
      <c r="B60" s="244"/>
      <c r="C60" s="244"/>
      <c r="D60" s="244"/>
      <c r="E60" s="244"/>
      <c r="F60" s="244"/>
      <c r="G60" s="325"/>
      <c r="H60" s="326" t="s">
        <v>516</v>
      </c>
      <c r="I60" s="333">
        <v>4073792</v>
      </c>
      <c r="J60" s="328">
        <v>40027</v>
      </c>
      <c r="K60" s="329">
        <v>18.399999999999999</v>
      </c>
      <c r="L60" s="330">
        <v>28343</v>
      </c>
      <c r="M60" s="331">
        <v>11.7</v>
      </c>
      <c r="N60" s="332">
        <v>6.7</v>
      </c>
    </row>
    <row r="61" spans="1:14" x14ac:dyDescent="0.15">
      <c r="A61" s="248"/>
      <c r="B61" s="244"/>
      <c r="C61" s="244"/>
      <c r="D61" s="244"/>
      <c r="E61" s="244"/>
      <c r="F61" s="244"/>
      <c r="G61" s="310" t="s">
        <v>521</v>
      </c>
      <c r="H61" s="334"/>
      <c r="I61" s="335">
        <v>10680016</v>
      </c>
      <c r="J61" s="336">
        <v>103706</v>
      </c>
      <c r="K61" s="337">
        <v>14.5</v>
      </c>
      <c r="L61" s="338">
        <v>48127</v>
      </c>
      <c r="M61" s="339">
        <v>0.6</v>
      </c>
      <c r="N61" s="324">
        <v>13.9</v>
      </c>
    </row>
    <row r="62" spans="1:14" x14ac:dyDescent="0.15">
      <c r="A62" s="248"/>
      <c r="B62" s="244"/>
      <c r="C62" s="244"/>
      <c r="D62" s="244"/>
      <c r="E62" s="244"/>
      <c r="F62" s="244"/>
      <c r="G62" s="325"/>
      <c r="H62" s="326" t="s">
        <v>516</v>
      </c>
      <c r="I62" s="327">
        <v>4274550</v>
      </c>
      <c r="J62" s="328">
        <v>41482</v>
      </c>
      <c r="K62" s="329">
        <v>2.8</v>
      </c>
      <c r="L62" s="330">
        <v>25675</v>
      </c>
      <c r="M62" s="331">
        <v>-2.7</v>
      </c>
      <c r="N62" s="332">
        <v>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7" zoomScale="75" zoomScaleNormal="7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7.76</v>
      </c>
      <c r="G47" s="12">
        <v>5.91</v>
      </c>
      <c r="H47" s="12">
        <v>6.51</v>
      </c>
      <c r="I47" s="12">
        <v>19.809999999999999</v>
      </c>
      <c r="J47" s="13">
        <v>22.84</v>
      </c>
    </row>
    <row r="48" spans="2:10" ht="57.75" customHeight="1" x14ac:dyDescent="0.15">
      <c r="B48" s="14"/>
      <c r="C48" s="1144" t="s">
        <v>4</v>
      </c>
      <c r="D48" s="1144"/>
      <c r="E48" s="1145"/>
      <c r="F48" s="15">
        <v>7.03</v>
      </c>
      <c r="G48" s="16">
        <v>0.87</v>
      </c>
      <c r="H48" s="16">
        <v>14.04</v>
      </c>
      <c r="I48" s="16">
        <v>3.36</v>
      </c>
      <c r="J48" s="17">
        <v>1.53</v>
      </c>
    </row>
    <row r="49" spans="2:10" ht="57.75" customHeight="1" thickBot="1" x14ac:dyDescent="0.2">
      <c r="B49" s="18"/>
      <c r="C49" s="1146" t="s">
        <v>5</v>
      </c>
      <c r="D49" s="1146"/>
      <c r="E49" s="1147"/>
      <c r="F49" s="19">
        <v>5.71</v>
      </c>
      <c r="G49" s="20" t="s">
        <v>528</v>
      </c>
      <c r="H49" s="20">
        <v>13.26</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531</v>
      </c>
      <c r="D34" s="1154"/>
      <c r="E34" s="1155"/>
      <c r="F34" s="32" t="s">
        <v>532</v>
      </c>
      <c r="G34" s="33" t="s">
        <v>533</v>
      </c>
      <c r="H34" s="33" t="s">
        <v>534</v>
      </c>
      <c r="I34" s="33" t="s">
        <v>535</v>
      </c>
      <c r="J34" s="34" t="s">
        <v>536</v>
      </c>
      <c r="K34" s="22"/>
      <c r="L34" s="22"/>
      <c r="M34" s="22"/>
      <c r="N34" s="22"/>
      <c r="O34" s="22"/>
      <c r="P34" s="22"/>
    </row>
    <row r="35" spans="1:16" ht="39" customHeight="1" x14ac:dyDescent="0.15">
      <c r="A35" s="22"/>
      <c r="B35" s="35"/>
      <c r="C35" s="1148" t="s">
        <v>537</v>
      </c>
      <c r="D35" s="1149"/>
      <c r="E35" s="1150"/>
      <c r="F35" s="36">
        <v>4.47</v>
      </c>
      <c r="G35" s="37">
        <v>4.68</v>
      </c>
      <c r="H35" s="37">
        <v>5.28</v>
      </c>
      <c r="I35" s="37">
        <v>5.77</v>
      </c>
      <c r="J35" s="38">
        <v>5.0199999999999996</v>
      </c>
      <c r="K35" s="22"/>
      <c r="L35" s="22"/>
      <c r="M35" s="22"/>
      <c r="N35" s="22"/>
      <c r="O35" s="22"/>
      <c r="P35" s="22"/>
    </row>
    <row r="36" spans="1:16" ht="39" customHeight="1" x14ac:dyDescent="0.15">
      <c r="A36" s="22"/>
      <c r="B36" s="35"/>
      <c r="C36" s="1148" t="s">
        <v>538</v>
      </c>
      <c r="D36" s="1149"/>
      <c r="E36" s="1150"/>
      <c r="F36" s="36">
        <v>7.01</v>
      </c>
      <c r="G36" s="37">
        <v>1.1200000000000001</v>
      </c>
      <c r="H36" s="37">
        <v>14.41</v>
      </c>
      <c r="I36" s="37">
        <v>3.6</v>
      </c>
      <c r="J36" s="38">
        <v>1.48</v>
      </c>
      <c r="K36" s="22"/>
      <c r="L36" s="22"/>
      <c r="M36" s="22"/>
      <c r="N36" s="22"/>
      <c r="O36" s="22"/>
      <c r="P36" s="22"/>
    </row>
    <row r="37" spans="1:16" ht="39" customHeight="1" x14ac:dyDescent="0.15">
      <c r="A37" s="22"/>
      <c r="B37" s="35"/>
      <c r="C37" s="1148" t="s">
        <v>539</v>
      </c>
      <c r="D37" s="1149"/>
      <c r="E37" s="1150"/>
      <c r="F37" s="36">
        <v>0.15</v>
      </c>
      <c r="G37" s="37">
        <v>0.47</v>
      </c>
      <c r="H37" s="37">
        <v>0.71</v>
      </c>
      <c r="I37" s="37">
        <v>0.95</v>
      </c>
      <c r="J37" s="38">
        <v>1.33</v>
      </c>
      <c r="K37" s="22"/>
      <c r="L37" s="22"/>
      <c r="M37" s="22"/>
      <c r="N37" s="22"/>
      <c r="O37" s="22"/>
      <c r="P37" s="22"/>
    </row>
    <row r="38" spans="1:16" ht="39" customHeight="1" x14ac:dyDescent="0.15">
      <c r="A38" s="22"/>
      <c r="B38" s="35"/>
      <c r="C38" s="1148" t="s">
        <v>540</v>
      </c>
      <c r="D38" s="1149"/>
      <c r="E38" s="1150"/>
      <c r="F38" s="36">
        <v>0.03</v>
      </c>
      <c r="G38" s="37">
        <v>0.04</v>
      </c>
      <c r="H38" s="37">
        <v>0.04</v>
      </c>
      <c r="I38" s="37">
        <v>0.04</v>
      </c>
      <c r="J38" s="38">
        <v>0.04</v>
      </c>
      <c r="K38" s="22"/>
      <c r="L38" s="22"/>
      <c r="M38" s="22"/>
      <c r="N38" s="22"/>
      <c r="O38" s="22"/>
      <c r="P38" s="22"/>
    </row>
    <row r="39" spans="1:16" ht="39" customHeight="1" x14ac:dyDescent="0.15">
      <c r="A39" s="22"/>
      <c r="B39" s="35"/>
      <c r="C39" s="1148" t="s">
        <v>541</v>
      </c>
      <c r="D39" s="1149"/>
      <c r="E39" s="1150"/>
      <c r="F39" s="36">
        <v>0.01</v>
      </c>
      <c r="G39" s="37">
        <v>0.01</v>
      </c>
      <c r="H39" s="37">
        <v>0.12</v>
      </c>
      <c r="I39" s="37">
        <v>0</v>
      </c>
      <c r="J39" s="38">
        <v>0</v>
      </c>
      <c r="K39" s="22"/>
      <c r="L39" s="22"/>
      <c r="M39" s="22"/>
      <c r="N39" s="22"/>
      <c r="O39" s="22"/>
      <c r="P39" s="22"/>
    </row>
    <row r="40" spans="1:16" ht="39" customHeight="1" x14ac:dyDescent="0.15">
      <c r="A40" s="22"/>
      <c r="B40" s="35"/>
      <c r="C40" s="1148" t="s">
        <v>542</v>
      </c>
      <c r="D40" s="1149"/>
      <c r="E40" s="1150"/>
      <c r="F40" s="36">
        <v>0</v>
      </c>
      <c r="G40" s="37">
        <v>0</v>
      </c>
      <c r="H40" s="37">
        <v>0</v>
      </c>
      <c r="I40" s="37">
        <v>0</v>
      </c>
      <c r="J40" s="38">
        <v>0</v>
      </c>
      <c r="K40" s="22"/>
      <c r="L40" s="22"/>
      <c r="M40" s="22"/>
      <c r="N40" s="22"/>
      <c r="O40" s="22"/>
      <c r="P40" s="22"/>
    </row>
    <row r="41" spans="1:16" ht="39" customHeight="1" x14ac:dyDescent="0.15">
      <c r="A41" s="22"/>
      <c r="B41" s="35"/>
      <c r="C41" s="1148" t="s">
        <v>543</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544</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545</v>
      </c>
      <c r="D43" s="1152"/>
      <c r="E43" s="1153"/>
      <c r="F43" s="41">
        <v>0</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4881</v>
      </c>
      <c r="L45" s="60">
        <v>5011</v>
      </c>
      <c r="M45" s="60">
        <v>5137</v>
      </c>
      <c r="N45" s="60">
        <v>5439</v>
      </c>
      <c r="O45" s="61">
        <v>5809</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v>133</v>
      </c>
      <c r="L47" s="64">
        <v>133</v>
      </c>
      <c r="M47" s="64">
        <v>133</v>
      </c>
      <c r="N47" s="64">
        <v>133</v>
      </c>
      <c r="O47" s="65">
        <v>133</v>
      </c>
      <c r="P47" s="48"/>
      <c r="Q47" s="48"/>
      <c r="R47" s="48"/>
      <c r="S47" s="48"/>
      <c r="T47" s="48"/>
      <c r="U47" s="48"/>
    </row>
    <row r="48" spans="1:21" ht="30.75" customHeight="1" x14ac:dyDescent="0.15">
      <c r="A48" s="48"/>
      <c r="B48" s="1166"/>
      <c r="C48" s="1167"/>
      <c r="D48" s="62"/>
      <c r="E48" s="1158" t="s">
        <v>15</v>
      </c>
      <c r="F48" s="1158"/>
      <c r="G48" s="1158"/>
      <c r="H48" s="1158"/>
      <c r="I48" s="1158"/>
      <c r="J48" s="1159"/>
      <c r="K48" s="63">
        <v>1300</v>
      </c>
      <c r="L48" s="64">
        <v>1260</v>
      </c>
      <c r="M48" s="64">
        <v>1334</v>
      </c>
      <c r="N48" s="64">
        <v>1386</v>
      </c>
      <c r="O48" s="65">
        <v>1421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118</v>
      </c>
      <c r="L49" s="64">
        <v>110</v>
      </c>
      <c r="M49" s="64">
        <v>92</v>
      </c>
      <c r="N49" s="64">
        <v>83</v>
      </c>
      <c r="O49" s="65">
        <v>74</v>
      </c>
      <c r="P49" s="48"/>
      <c r="Q49" s="48"/>
      <c r="R49" s="48"/>
      <c r="S49" s="48"/>
      <c r="T49" s="48"/>
      <c r="U49" s="48"/>
    </row>
    <row r="50" spans="1:21" ht="30.75" customHeight="1" x14ac:dyDescent="0.15">
      <c r="A50" s="48"/>
      <c r="B50" s="1166"/>
      <c r="C50" s="1167"/>
      <c r="D50" s="62"/>
      <c r="E50" s="1158" t="s">
        <v>17</v>
      </c>
      <c r="F50" s="1158"/>
      <c r="G50" s="1158"/>
      <c r="H50" s="1158"/>
      <c r="I50" s="1158"/>
      <c r="J50" s="1159"/>
      <c r="K50" s="63">
        <v>277</v>
      </c>
      <c r="L50" s="64">
        <v>245</v>
      </c>
      <c r="M50" s="64">
        <v>222</v>
      </c>
      <c r="N50" s="64">
        <v>209</v>
      </c>
      <c r="O50" s="65">
        <v>171</v>
      </c>
      <c r="P50" s="48"/>
      <c r="Q50" s="48"/>
      <c r="R50" s="48"/>
      <c r="S50" s="48"/>
      <c r="T50" s="48"/>
      <c r="U50" s="48"/>
    </row>
    <row r="51" spans="1:21" ht="30.75" customHeight="1" x14ac:dyDescent="0.15">
      <c r="A51" s="48"/>
      <c r="B51" s="1168"/>
      <c r="C51" s="1169"/>
      <c r="D51" s="66"/>
      <c r="E51" s="1158" t="s">
        <v>18</v>
      </c>
      <c r="F51" s="1158"/>
      <c r="G51" s="1158"/>
      <c r="H51" s="1158"/>
      <c r="I51" s="1158"/>
      <c r="J51" s="1159"/>
      <c r="K51" s="63">
        <v>14</v>
      </c>
      <c r="L51" s="64">
        <v>7</v>
      </c>
      <c r="M51" s="64">
        <v>11</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3754</v>
      </c>
      <c r="L52" s="64">
        <v>3866</v>
      </c>
      <c r="M52" s="64">
        <v>3989</v>
      </c>
      <c r="N52" s="64">
        <v>4157</v>
      </c>
      <c r="O52" s="65">
        <v>4643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2969</v>
      </c>
      <c r="L53" s="69">
        <v>2900</v>
      </c>
      <c r="M53" s="69">
        <v>2940</v>
      </c>
      <c r="N53" s="69">
        <v>3093</v>
      </c>
      <c r="O53" s="70">
        <v>2965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6" zoomScaleSheetLayoutView="100" workbookViewId="0">
      <selection activeCell="M40" sqref="M4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4" t="s">
        <v>24</v>
      </c>
      <c r="C41" s="1185"/>
      <c r="D41" s="81"/>
      <c r="E41" s="1186" t="s">
        <v>25</v>
      </c>
      <c r="F41" s="1186"/>
      <c r="G41" s="1186"/>
      <c r="H41" s="1187"/>
      <c r="I41" s="82">
        <v>55192</v>
      </c>
      <c r="J41" s="83">
        <v>60562</v>
      </c>
      <c r="K41" s="83">
        <v>65131</v>
      </c>
      <c r="L41" s="83">
        <v>69351</v>
      </c>
      <c r="M41" s="84">
        <v>70811</v>
      </c>
    </row>
    <row r="42" spans="2:13" ht="27.75" customHeight="1" x14ac:dyDescent="0.15">
      <c r="B42" s="1174"/>
      <c r="C42" s="1175"/>
      <c r="D42" s="85"/>
      <c r="E42" s="1178" t="s">
        <v>26</v>
      </c>
      <c r="F42" s="1178"/>
      <c r="G42" s="1178"/>
      <c r="H42" s="1179"/>
      <c r="I42" s="86">
        <v>1342</v>
      </c>
      <c r="J42" s="87">
        <v>1111</v>
      </c>
      <c r="K42" s="87">
        <v>947</v>
      </c>
      <c r="L42" s="87">
        <v>784</v>
      </c>
      <c r="M42" s="88">
        <v>643</v>
      </c>
    </row>
    <row r="43" spans="2:13" ht="27.75" customHeight="1" x14ac:dyDescent="0.15">
      <c r="B43" s="1174"/>
      <c r="C43" s="1175"/>
      <c r="D43" s="85"/>
      <c r="E43" s="1178" t="s">
        <v>27</v>
      </c>
      <c r="F43" s="1178"/>
      <c r="G43" s="1178"/>
      <c r="H43" s="1179"/>
      <c r="I43" s="86">
        <v>25591</v>
      </c>
      <c r="J43" s="87">
        <v>25002</v>
      </c>
      <c r="K43" s="87">
        <v>24246</v>
      </c>
      <c r="L43" s="87">
        <v>23531</v>
      </c>
      <c r="M43" s="88">
        <v>23077</v>
      </c>
    </row>
    <row r="44" spans="2:13" ht="27.75" customHeight="1" x14ac:dyDescent="0.15">
      <c r="B44" s="1174"/>
      <c r="C44" s="1175"/>
      <c r="D44" s="85"/>
      <c r="E44" s="1178" t="s">
        <v>28</v>
      </c>
      <c r="F44" s="1178"/>
      <c r="G44" s="1178"/>
      <c r="H44" s="1179"/>
      <c r="I44" s="86">
        <v>967</v>
      </c>
      <c r="J44" s="87">
        <v>950</v>
      </c>
      <c r="K44" s="87">
        <v>759</v>
      </c>
      <c r="L44" s="87">
        <v>570</v>
      </c>
      <c r="M44" s="88">
        <v>424</v>
      </c>
    </row>
    <row r="45" spans="2:13" ht="27.75" customHeight="1" x14ac:dyDescent="0.15">
      <c r="B45" s="1174"/>
      <c r="C45" s="1175"/>
      <c r="D45" s="85"/>
      <c r="E45" s="1178" t="s">
        <v>29</v>
      </c>
      <c r="F45" s="1178"/>
      <c r="G45" s="1178"/>
      <c r="H45" s="1179"/>
      <c r="I45" s="86">
        <v>10443</v>
      </c>
      <c r="J45" s="87">
        <v>10061</v>
      </c>
      <c r="K45" s="87">
        <v>9453</v>
      </c>
      <c r="L45" s="87">
        <v>7509</v>
      </c>
      <c r="M45" s="88">
        <v>6956</v>
      </c>
    </row>
    <row r="46" spans="2:13" ht="27.75" customHeight="1" x14ac:dyDescent="0.15">
      <c r="B46" s="1174"/>
      <c r="C46" s="1175"/>
      <c r="D46" s="85"/>
      <c r="E46" s="1178" t="s">
        <v>30</v>
      </c>
      <c r="F46" s="1178"/>
      <c r="G46" s="1178"/>
      <c r="H46" s="1179"/>
      <c r="I46" s="86">
        <v>320</v>
      </c>
      <c r="J46" s="87">
        <v>284</v>
      </c>
      <c r="K46" s="87">
        <v>258</v>
      </c>
      <c r="L46" s="87">
        <v>237</v>
      </c>
      <c r="M46" s="88">
        <v>298</v>
      </c>
    </row>
    <row r="47" spans="2:13" ht="27.75" customHeight="1" x14ac:dyDescent="0.15">
      <c r="B47" s="1174"/>
      <c r="C47" s="1175"/>
      <c r="D47" s="85"/>
      <c r="E47" s="1178" t="s">
        <v>31</v>
      </c>
      <c r="F47" s="1178"/>
      <c r="G47" s="1178"/>
      <c r="H47" s="1179"/>
      <c r="I47" s="86" t="s">
        <v>484</v>
      </c>
      <c r="J47" s="87" t="s">
        <v>484</v>
      </c>
      <c r="K47" s="87" t="s">
        <v>484</v>
      </c>
      <c r="L47" s="87" t="s">
        <v>484</v>
      </c>
      <c r="M47" s="88" t="s">
        <v>484</v>
      </c>
    </row>
    <row r="48" spans="2:13" ht="27.75" customHeight="1" x14ac:dyDescent="0.15">
      <c r="B48" s="1176"/>
      <c r="C48" s="1177"/>
      <c r="D48" s="85"/>
      <c r="E48" s="1178" t="s">
        <v>32</v>
      </c>
      <c r="F48" s="1178"/>
      <c r="G48" s="1178"/>
      <c r="H48" s="1179"/>
      <c r="I48" s="86" t="s">
        <v>484</v>
      </c>
      <c r="J48" s="87" t="s">
        <v>484</v>
      </c>
      <c r="K48" s="87" t="s">
        <v>484</v>
      </c>
      <c r="L48" s="87" t="s">
        <v>484</v>
      </c>
      <c r="M48" s="88" t="s">
        <v>484</v>
      </c>
    </row>
    <row r="49" spans="2:13" ht="27.75" customHeight="1" x14ac:dyDescent="0.15">
      <c r="B49" s="1172" t="s">
        <v>33</v>
      </c>
      <c r="C49" s="1173"/>
      <c r="D49" s="89"/>
      <c r="E49" s="1178" t="s">
        <v>34</v>
      </c>
      <c r="F49" s="1178"/>
      <c r="G49" s="1178"/>
      <c r="H49" s="1179"/>
      <c r="I49" s="86">
        <v>6307</v>
      </c>
      <c r="J49" s="87">
        <v>5687</v>
      </c>
      <c r="K49" s="87">
        <v>5978</v>
      </c>
      <c r="L49" s="87">
        <v>9409</v>
      </c>
      <c r="M49" s="88">
        <v>10907</v>
      </c>
    </row>
    <row r="50" spans="2:13" ht="27.75" customHeight="1" x14ac:dyDescent="0.15">
      <c r="B50" s="1174"/>
      <c r="C50" s="1175"/>
      <c r="D50" s="85"/>
      <c r="E50" s="1178" t="s">
        <v>35</v>
      </c>
      <c r="F50" s="1178"/>
      <c r="G50" s="1178"/>
      <c r="H50" s="1179"/>
      <c r="I50" s="86">
        <v>5920</v>
      </c>
      <c r="J50" s="87">
        <v>5926</v>
      </c>
      <c r="K50" s="87">
        <v>5391</v>
      </c>
      <c r="L50" s="87">
        <v>5088</v>
      </c>
      <c r="M50" s="88">
        <v>4984</v>
      </c>
    </row>
    <row r="51" spans="2:13" ht="27.75" customHeight="1" x14ac:dyDescent="0.15">
      <c r="B51" s="1176"/>
      <c r="C51" s="1177"/>
      <c r="D51" s="85"/>
      <c r="E51" s="1178" t="s">
        <v>36</v>
      </c>
      <c r="F51" s="1178"/>
      <c r="G51" s="1178"/>
      <c r="H51" s="1179"/>
      <c r="I51" s="86">
        <v>46766</v>
      </c>
      <c r="J51" s="87">
        <v>50269</v>
      </c>
      <c r="K51" s="87">
        <v>53394</v>
      </c>
      <c r="L51" s="87">
        <v>57427</v>
      </c>
      <c r="M51" s="88">
        <v>59063</v>
      </c>
    </row>
    <row r="52" spans="2:13" ht="27.75" customHeight="1" thickBot="1" x14ac:dyDescent="0.2">
      <c r="B52" s="1180" t="s">
        <v>37</v>
      </c>
      <c r="C52" s="1181"/>
      <c r="D52" s="90"/>
      <c r="E52" s="1182" t="s">
        <v>38</v>
      </c>
      <c r="F52" s="1182"/>
      <c r="G52" s="1182"/>
      <c r="H52" s="1183"/>
      <c r="I52" s="91">
        <v>34862</v>
      </c>
      <c r="J52" s="92">
        <v>36088</v>
      </c>
      <c r="K52" s="92">
        <v>36029</v>
      </c>
      <c r="L52" s="92">
        <v>30057</v>
      </c>
      <c r="M52" s="93">
        <v>27257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102920</v>
      </c>
      <c r="E3" s="116"/>
      <c r="F3" s="117">
        <v>51263</v>
      </c>
      <c r="G3" s="118"/>
      <c r="H3" s="119"/>
    </row>
    <row r="4" spans="1:8" x14ac:dyDescent="0.15">
      <c r="A4" s="120"/>
      <c r="B4" s="121"/>
      <c r="C4" s="122"/>
      <c r="D4" s="123">
        <v>59141</v>
      </c>
      <c r="E4" s="124"/>
      <c r="F4" s="125">
        <v>29061</v>
      </c>
      <c r="G4" s="126"/>
      <c r="H4" s="127"/>
    </row>
    <row r="5" spans="1:8" x14ac:dyDescent="0.15">
      <c r="A5" s="108" t="s">
        <v>517</v>
      </c>
      <c r="B5" s="113"/>
      <c r="C5" s="114"/>
      <c r="D5" s="115">
        <v>130195</v>
      </c>
      <c r="E5" s="116"/>
      <c r="F5" s="117">
        <v>41433</v>
      </c>
      <c r="G5" s="118"/>
      <c r="H5" s="119"/>
    </row>
    <row r="6" spans="1:8" x14ac:dyDescent="0.15">
      <c r="A6" s="120"/>
      <c r="B6" s="121"/>
      <c r="C6" s="122"/>
      <c r="D6" s="123">
        <v>33108</v>
      </c>
      <c r="E6" s="124"/>
      <c r="F6" s="125">
        <v>22351</v>
      </c>
      <c r="G6" s="126"/>
      <c r="H6" s="127"/>
    </row>
    <row r="7" spans="1:8" x14ac:dyDescent="0.15">
      <c r="A7" s="108" t="s">
        <v>518</v>
      </c>
      <c r="B7" s="113"/>
      <c r="C7" s="114"/>
      <c r="D7" s="115">
        <v>87771</v>
      </c>
      <c r="E7" s="116"/>
      <c r="F7" s="117">
        <v>43493</v>
      </c>
      <c r="G7" s="118"/>
      <c r="H7" s="119"/>
    </row>
    <row r="8" spans="1:8" x14ac:dyDescent="0.15">
      <c r="A8" s="120"/>
      <c r="B8" s="121"/>
      <c r="C8" s="122"/>
      <c r="D8" s="123">
        <v>41342</v>
      </c>
      <c r="E8" s="124"/>
      <c r="F8" s="125">
        <v>23254</v>
      </c>
      <c r="G8" s="126"/>
      <c r="H8" s="127"/>
    </row>
    <row r="9" spans="1:8" x14ac:dyDescent="0.15">
      <c r="A9" s="108" t="s">
        <v>519</v>
      </c>
      <c r="B9" s="113"/>
      <c r="C9" s="114"/>
      <c r="D9" s="115">
        <v>111273</v>
      </c>
      <c r="E9" s="116"/>
      <c r="F9" s="117">
        <v>50840</v>
      </c>
      <c r="G9" s="118"/>
      <c r="H9" s="119"/>
    </row>
    <row r="10" spans="1:8" x14ac:dyDescent="0.15">
      <c r="A10" s="120"/>
      <c r="B10" s="121"/>
      <c r="C10" s="122"/>
      <c r="D10" s="123">
        <v>33793</v>
      </c>
      <c r="E10" s="124"/>
      <c r="F10" s="125">
        <v>25367</v>
      </c>
      <c r="G10" s="126"/>
      <c r="H10" s="127"/>
    </row>
    <row r="11" spans="1:8" x14ac:dyDescent="0.15">
      <c r="A11" s="108" t="s">
        <v>520</v>
      </c>
      <c r="B11" s="113"/>
      <c r="C11" s="114"/>
      <c r="D11" s="115">
        <v>86373</v>
      </c>
      <c r="E11" s="116"/>
      <c r="F11" s="117">
        <v>53605</v>
      </c>
      <c r="G11" s="118"/>
      <c r="H11" s="119"/>
    </row>
    <row r="12" spans="1:8" x14ac:dyDescent="0.15">
      <c r="A12" s="120"/>
      <c r="B12" s="121"/>
      <c r="C12" s="128"/>
      <c r="D12" s="123">
        <v>40027</v>
      </c>
      <c r="E12" s="124"/>
      <c r="F12" s="125">
        <v>28343</v>
      </c>
      <c r="G12" s="126"/>
      <c r="H12" s="127"/>
    </row>
    <row r="13" spans="1:8" x14ac:dyDescent="0.15">
      <c r="A13" s="108"/>
      <c r="B13" s="113"/>
      <c r="C13" s="129"/>
      <c r="D13" s="130">
        <v>103706</v>
      </c>
      <c r="E13" s="131"/>
      <c r="F13" s="132">
        <v>48127</v>
      </c>
      <c r="G13" s="133"/>
      <c r="H13" s="119"/>
    </row>
    <row r="14" spans="1:8" x14ac:dyDescent="0.15">
      <c r="A14" s="120"/>
      <c r="B14" s="121"/>
      <c r="C14" s="122"/>
      <c r="D14" s="123">
        <v>41482</v>
      </c>
      <c r="E14" s="124"/>
      <c r="F14" s="125">
        <v>25675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7.03</v>
      </c>
      <c r="C19" s="134">
        <f>ROUND(VALUE(SUBSTITUTE(実質収支比率等に係る経年分析!G$48,"▲","-")),2)</f>
        <v>0.87</v>
      </c>
      <c r="D19" s="134">
        <f>ROUND(VALUE(SUBSTITUTE(実質収支比率等に係る経年分析!H$48,"▲","-")),2)</f>
        <v>14.04</v>
      </c>
      <c r="E19" s="134">
        <f>ROUND(VALUE(SUBSTITUTE(実質収支比率等に係る経年分析!I$48,"▲","-")),2)</f>
        <v>3.36</v>
      </c>
      <c r="F19" s="134">
        <f>ROUND(VALUE(SUBSTITUTE(実質収支比率等に係る経年分析!J$48,"▲","-")),2)</f>
        <v>1.53</v>
      </c>
    </row>
    <row r="20" spans="1:11" x14ac:dyDescent="0.15">
      <c r="A20" s="134" t="s">
        <v>43</v>
      </c>
      <c r="B20" s="134">
        <f>ROUND(VALUE(SUBSTITUTE(実質収支比率等に係る経年分析!F$47,"▲","-")),2)</f>
        <v>7.76</v>
      </c>
      <c r="C20" s="134">
        <f>ROUND(VALUE(SUBSTITUTE(実質収支比率等に係る経年分析!G$47,"▲","-")),2)</f>
        <v>5.91</v>
      </c>
      <c r="D20" s="134">
        <f>ROUND(VALUE(SUBSTITUTE(実質収支比率等に係る経年分析!H$47,"▲","-")),2)</f>
        <v>6.51</v>
      </c>
      <c r="E20" s="134">
        <f>ROUND(VALUE(SUBSTITUTE(実質収支比率等に係る経年分析!I$47,"▲","-")),2)</f>
        <v>19.809999999999999</v>
      </c>
      <c r="F20" s="134">
        <f>ROUND(VALUE(SUBSTITUTE(実質収支比率等に係る経年分析!J$47,"▲","-")),2)</f>
        <v>22.84</v>
      </c>
    </row>
    <row r="21" spans="1:11" x14ac:dyDescent="0.15">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-14.63</v>
      </c>
      <c r="D21" s="134">
        <f>IF(ISNUMBER(VALUE(SUBSTITUTE(実質収支比率等に係る経年分析!H$49,"▲","-"))),ROUND(VALUE(SUBSTITUTE(実質収支比率等に係る経年分析!H$49,"▲","-")),2),NA())</f>
        <v>13.26</v>
      </c>
      <c r="E21" s="134">
        <f>IF(ISNUMBER(VALUE(SUBSTITUTE(実質収支比率等に係る経年分析!I$49,"▲","-"))),ROUND(VALUE(SUBSTITUTE(実質収支比率等に係る経年分析!I$49,"▲","-")),2),NA())</f>
        <v>-10.34</v>
      </c>
      <c r="F21" s="134">
        <f>IF(ISNUMBER(VALUE(SUBSTITUTE(実質収支比率等に係る経年分析!J$49,"▲","-"))),ROUND(VALUE(SUBSTITUTE(実質収支比率等に係る経年分析!J$49,"▲","-")),2),NA())</f>
        <v>-1.4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勤労者福祉共済事業特別会計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5.0199999999999996</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0.27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3754</v>
      </c>
      <c r="E42" s="136"/>
      <c r="F42" s="136"/>
      <c r="G42" s="136">
        <f>'実質公債費比率（分子）の構造'!L$52</f>
        <v>3866</v>
      </c>
      <c r="H42" s="136"/>
      <c r="I42" s="136"/>
      <c r="J42" s="136">
        <f>'実質公債費比率（分子）の構造'!M$52</f>
        <v>3989</v>
      </c>
      <c r="K42" s="136"/>
      <c r="L42" s="136"/>
      <c r="M42" s="136">
        <f>'実質公債費比率（分子）の構造'!N$52</f>
        <v>4157</v>
      </c>
      <c r="N42" s="136"/>
      <c r="O42" s="136"/>
      <c r="P42" s="136">
        <f>'実質公債費比率（分子）の構造'!O$52</f>
        <v>4643</v>
      </c>
    </row>
    <row r="43" spans="1:16" x14ac:dyDescent="0.15">
      <c r="A43" s="136" t="s">
        <v>52</v>
      </c>
      <c r="B43" s="136">
        <f>'実質公債費比率（分子）の構造'!K$51</f>
        <v>14</v>
      </c>
      <c r="C43" s="136"/>
      <c r="D43" s="136"/>
      <c r="E43" s="136">
        <f>'実質公債費比率（分子）の構造'!L$51</f>
        <v>7</v>
      </c>
      <c r="F43" s="136"/>
      <c r="G43" s="136"/>
      <c r="H43" s="136">
        <f>'実質公債費比率（分子）の構造'!M$51</f>
        <v>11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277</v>
      </c>
      <c r="C44" s="136"/>
      <c r="D44" s="136"/>
      <c r="E44" s="136">
        <f>'実質公債費比率（分子）の構造'!L$50</f>
        <v>245</v>
      </c>
      <c r="F44" s="136"/>
      <c r="G44" s="136"/>
      <c r="H44" s="136">
        <f>'実質公債費比率（分子）の構造'!M$50</f>
        <v>222</v>
      </c>
      <c r="I44" s="136"/>
      <c r="J44" s="136"/>
      <c r="K44" s="136">
        <f>'実質公債費比率（分子）の構造'!N$50</f>
        <v>209</v>
      </c>
      <c r="L44" s="136"/>
      <c r="M44" s="136"/>
      <c r="N44" s="136">
        <f>'実質公債費比率（分子）の構造'!O$50</f>
        <v>171</v>
      </c>
      <c r="O44" s="136"/>
      <c r="P44" s="136"/>
    </row>
    <row r="45" spans="1:16" x14ac:dyDescent="0.15">
      <c r="A45" s="136" t="s">
        <v>54</v>
      </c>
      <c r="B45" s="136">
        <f>'実質公債費比率（分子）の構造'!K$49</f>
        <v>118</v>
      </c>
      <c r="C45" s="136"/>
      <c r="D45" s="136"/>
      <c r="E45" s="136">
        <f>'実質公債費比率（分子）の構造'!L$49</f>
        <v>110</v>
      </c>
      <c r="F45" s="136"/>
      <c r="G45" s="136"/>
      <c r="H45" s="136">
        <f>'実質公債費比率（分子）の構造'!M$49</f>
        <v>92</v>
      </c>
      <c r="I45" s="136"/>
      <c r="J45" s="136"/>
      <c r="K45" s="136">
        <f>'実質公債費比率（分子）の構造'!N$49</f>
        <v>83</v>
      </c>
      <c r="L45" s="136"/>
      <c r="M45" s="136"/>
      <c r="N45" s="136">
        <f>'実質公債費比率（分子）の構造'!O$49</f>
        <v>74</v>
      </c>
      <c r="O45" s="136"/>
      <c r="P45" s="136"/>
    </row>
    <row r="46" spans="1:16" x14ac:dyDescent="0.15">
      <c r="A46" s="136" t="s">
        <v>55</v>
      </c>
      <c r="B46" s="136">
        <f>'実質公債費比率（分子）の構造'!K$48</f>
        <v>1300</v>
      </c>
      <c r="C46" s="136"/>
      <c r="D46" s="136"/>
      <c r="E46" s="136">
        <f>'実質公債費比率（分子）の構造'!L$48</f>
        <v>1260</v>
      </c>
      <c r="F46" s="136"/>
      <c r="G46" s="136"/>
      <c r="H46" s="136">
        <f>'実質公債費比率（分子）の構造'!M$48</f>
        <v>1334</v>
      </c>
      <c r="I46" s="136"/>
      <c r="J46" s="136"/>
      <c r="K46" s="136">
        <f>'実質公債費比率（分子）の構造'!N$48</f>
        <v>1386</v>
      </c>
      <c r="L46" s="136"/>
      <c r="M46" s="136"/>
      <c r="N46" s="136">
        <f>'実質公債費比率（分子）の構造'!O$48</f>
        <v>1421</v>
      </c>
      <c r="O46" s="136"/>
      <c r="P46" s="136"/>
    </row>
    <row r="47" spans="1:16" x14ac:dyDescent="0.15">
      <c r="A47" s="136" t="s">
        <v>56</v>
      </c>
      <c r="B47" s="136">
        <f>'実質公債費比率（分子）の構造'!K$47</f>
        <v>133</v>
      </c>
      <c r="C47" s="136"/>
      <c r="D47" s="136"/>
      <c r="E47" s="136">
        <f>'実質公債費比率（分子）の構造'!L$47</f>
        <v>133</v>
      </c>
      <c r="F47" s="136"/>
      <c r="G47" s="136"/>
      <c r="H47" s="136">
        <f>'実質公債費比率（分子）の構造'!M$47</f>
        <v>133</v>
      </c>
      <c r="I47" s="136"/>
      <c r="J47" s="136"/>
      <c r="K47" s="136">
        <f>'実質公債費比率（分子）の構造'!N$47</f>
        <v>133</v>
      </c>
      <c r="L47" s="136"/>
      <c r="M47" s="136"/>
      <c r="N47" s="136">
        <f>'実質公債費比率（分子）の構造'!O$47</f>
        <v>133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4881</v>
      </c>
      <c r="C49" s="136"/>
      <c r="D49" s="136"/>
      <c r="E49" s="136">
        <f>'実質公債費比率（分子）の構造'!L$45</f>
        <v>5011</v>
      </c>
      <c r="F49" s="136"/>
      <c r="G49" s="136"/>
      <c r="H49" s="136">
        <f>'実質公債費比率（分子）の構造'!M$45</f>
        <v>5137</v>
      </c>
      <c r="I49" s="136"/>
      <c r="J49" s="136"/>
      <c r="K49" s="136">
        <f>'実質公債費比率（分子）の構造'!N$45</f>
        <v>5439</v>
      </c>
      <c r="L49" s="136"/>
      <c r="M49" s="136"/>
      <c r="N49" s="136">
        <f>'実質公債費比率（分子）の構造'!O$45</f>
        <v>5809</v>
      </c>
      <c r="O49" s="136"/>
      <c r="P49" s="136"/>
    </row>
    <row r="50" spans="1:16" x14ac:dyDescent="0.15">
      <c r="A50" s="136" t="s">
        <v>59</v>
      </c>
      <c r="B50" s="136" t="e">
        <f>NA()</f>
        <v>#N/A</v>
      </c>
      <c r="C50" s="136">
        <f>IF(ISNUMBER('実質公債費比率（分子）の構造'!K$53),'実質公債費比率（分子）の構造'!K$53,NA())</f>
        <v>2969</v>
      </c>
      <c r="D50" s="136" t="e">
        <f>NA()</f>
        <v>#N/A</v>
      </c>
      <c r="E50" s="136" t="e">
        <f>NA()</f>
        <v>#N/A</v>
      </c>
      <c r="F50" s="136">
        <f>IF(ISNUMBER('実質公債費比率（分子）の構造'!L$53),'実質公債費比率（分子）の構造'!L$53,NA())</f>
        <v>2900</v>
      </c>
      <c r="G50" s="136" t="e">
        <f>NA()</f>
        <v>#N/A</v>
      </c>
      <c r="H50" s="136" t="e">
        <f>NA()</f>
        <v>#N/A</v>
      </c>
      <c r="I50" s="136">
        <f>IF(ISNUMBER('実質公債費比率（分子）の構造'!M$53),'実質公債費比率（分子）の構造'!M$53,NA())</f>
        <v>2940</v>
      </c>
      <c r="J50" s="136" t="e">
        <f>NA()</f>
        <v>#N/A</v>
      </c>
      <c r="K50" s="136" t="e">
        <f>NA()</f>
        <v>#N/A</v>
      </c>
      <c r="L50" s="136">
        <f>IF(ISNUMBER('実質公債費比率（分子）の構造'!N$53),'実質公債費比率（分子）の構造'!N$53,NA())</f>
        <v>3093</v>
      </c>
      <c r="M50" s="136" t="e">
        <f>NA()</f>
        <v>#N/A</v>
      </c>
      <c r="N50" s="136" t="e">
        <f>NA()</f>
        <v>#N/A</v>
      </c>
      <c r="O50" s="136">
        <f>IF(ISNUMBER('実質公債費比率（分子）の構造'!O$53),'実質公債費比率（分子）の構造'!O$53,NA())</f>
        <v>2965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46766</v>
      </c>
      <c r="E56" s="135"/>
      <c r="F56" s="135"/>
      <c r="G56" s="135">
        <f>'将来負担比率（分子）の構造'!J$51</f>
        <v>50269</v>
      </c>
      <c r="H56" s="135"/>
      <c r="I56" s="135"/>
      <c r="J56" s="135">
        <f>'将来負担比率（分子）の構造'!K$51</f>
        <v>53394</v>
      </c>
      <c r="K56" s="135"/>
      <c r="L56" s="135"/>
      <c r="M56" s="135">
        <f>'将来負担比率（分子）の構造'!L$51</f>
        <v>57427</v>
      </c>
      <c r="N56" s="135"/>
      <c r="O56" s="135"/>
      <c r="P56" s="135">
        <f>'将来負担比率（分子）の構造'!M$51</f>
        <v>59063</v>
      </c>
    </row>
    <row r="57" spans="1:16" x14ac:dyDescent="0.15">
      <c r="A57" s="135" t="s">
        <v>35</v>
      </c>
      <c r="B57" s="135"/>
      <c r="C57" s="135"/>
      <c r="D57" s="135">
        <f>'将来負担比率（分子）の構造'!I$50</f>
        <v>5920</v>
      </c>
      <c r="E57" s="135"/>
      <c r="F57" s="135"/>
      <c r="G57" s="135">
        <f>'将来負担比率（分子）の構造'!J$50</f>
        <v>5926</v>
      </c>
      <c r="H57" s="135"/>
      <c r="I57" s="135"/>
      <c r="J57" s="135">
        <f>'将来負担比率（分子）の構造'!K$50</f>
        <v>5391</v>
      </c>
      <c r="K57" s="135"/>
      <c r="L57" s="135"/>
      <c r="M57" s="135">
        <f>'将来負担比率（分子）の構造'!L$50</f>
        <v>5088</v>
      </c>
      <c r="N57" s="135"/>
      <c r="O57" s="135"/>
      <c r="P57" s="135">
        <f>'将来負担比率（分子）の構造'!M$50</f>
        <v>4984</v>
      </c>
    </row>
    <row r="58" spans="1:16" x14ac:dyDescent="0.15">
      <c r="A58" s="135" t="s">
        <v>34</v>
      </c>
      <c r="B58" s="135"/>
      <c r="C58" s="135"/>
      <c r="D58" s="135">
        <f>'将来負担比率（分子）の構造'!I$49</f>
        <v>6307</v>
      </c>
      <c r="E58" s="135"/>
      <c r="F58" s="135"/>
      <c r="G58" s="135">
        <f>'将来負担比率（分子）の構造'!J$49</f>
        <v>5687</v>
      </c>
      <c r="H58" s="135"/>
      <c r="I58" s="135"/>
      <c r="J58" s="135">
        <f>'将来負担比率（分子）の構造'!K$49</f>
        <v>5978</v>
      </c>
      <c r="K58" s="135"/>
      <c r="L58" s="135"/>
      <c r="M58" s="135">
        <f>'将来負担比率（分子）の構造'!L$49</f>
        <v>9409</v>
      </c>
      <c r="N58" s="135"/>
      <c r="O58" s="135"/>
      <c r="P58" s="135">
        <f>'将来負担比率（分子）の構造'!M$49</f>
        <v>10907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320</v>
      </c>
      <c r="C61" s="135"/>
      <c r="D61" s="135"/>
      <c r="E61" s="135">
        <f>'将来負担比率（分子）の構造'!J$46</f>
        <v>284</v>
      </c>
      <c r="F61" s="135"/>
      <c r="G61" s="135"/>
      <c r="H61" s="135">
        <f>'将来負担比率（分子）の構造'!K$46</f>
        <v>258</v>
      </c>
      <c r="I61" s="135"/>
      <c r="J61" s="135"/>
      <c r="K61" s="135">
        <f>'将来負担比率（分子）の構造'!L$46</f>
        <v>237</v>
      </c>
      <c r="L61" s="135"/>
      <c r="M61" s="135"/>
      <c r="N61" s="135">
        <f>'将来負担比率（分子）の構造'!M$46</f>
        <v>298</v>
      </c>
      <c r="O61" s="135"/>
      <c r="P61" s="135"/>
    </row>
    <row r="62" spans="1:16" x14ac:dyDescent="0.15">
      <c r="A62" s="135" t="s">
        <v>29</v>
      </c>
      <c r="B62" s="135">
        <f>'将来負担比率（分子）の構造'!I$45</f>
        <v>10443</v>
      </c>
      <c r="C62" s="135"/>
      <c r="D62" s="135"/>
      <c r="E62" s="135">
        <f>'将来負担比率（分子）の構造'!J$45</f>
        <v>10061</v>
      </c>
      <c r="F62" s="135"/>
      <c r="G62" s="135"/>
      <c r="H62" s="135">
        <f>'将来負担比率（分子）の構造'!K$45</f>
        <v>9453</v>
      </c>
      <c r="I62" s="135"/>
      <c r="J62" s="135"/>
      <c r="K62" s="135">
        <f>'将来負担比率（分子）の構造'!L$45</f>
        <v>7509</v>
      </c>
      <c r="L62" s="135"/>
      <c r="M62" s="135"/>
      <c r="N62" s="135">
        <f>'将来負担比率（分子）の構造'!M$45</f>
        <v>6956</v>
      </c>
      <c r="O62" s="135"/>
      <c r="P62" s="135"/>
    </row>
    <row r="63" spans="1:16" x14ac:dyDescent="0.15">
      <c r="A63" s="135" t="s">
        <v>28</v>
      </c>
      <c r="B63" s="135">
        <f>'将来負担比率（分子）の構造'!I$44</f>
        <v>967</v>
      </c>
      <c r="C63" s="135"/>
      <c r="D63" s="135"/>
      <c r="E63" s="135">
        <f>'将来負担比率（分子）の構造'!J$44</f>
        <v>950</v>
      </c>
      <c r="F63" s="135"/>
      <c r="G63" s="135"/>
      <c r="H63" s="135">
        <f>'将来負担比率（分子）の構造'!K$44</f>
        <v>759</v>
      </c>
      <c r="I63" s="135"/>
      <c r="J63" s="135"/>
      <c r="K63" s="135">
        <f>'将来負担比率（分子）の構造'!L$44</f>
        <v>570</v>
      </c>
      <c r="L63" s="135"/>
      <c r="M63" s="135"/>
      <c r="N63" s="135">
        <f>'将来負担比率（分子）の構造'!M$44</f>
        <v>424</v>
      </c>
      <c r="O63" s="135"/>
      <c r="P63" s="135"/>
    </row>
    <row r="64" spans="1:16" x14ac:dyDescent="0.15">
      <c r="A64" s="135" t="s">
        <v>27</v>
      </c>
      <c r="B64" s="135">
        <f>'将来負担比率（分子）の構造'!I$43</f>
        <v>25591</v>
      </c>
      <c r="C64" s="135"/>
      <c r="D64" s="135"/>
      <c r="E64" s="135">
        <f>'将来負担比率（分子）の構造'!J$43</f>
        <v>25002</v>
      </c>
      <c r="F64" s="135"/>
      <c r="G64" s="135"/>
      <c r="H64" s="135">
        <f>'将来負担比率（分子）の構造'!K$43</f>
        <v>24246</v>
      </c>
      <c r="I64" s="135"/>
      <c r="J64" s="135"/>
      <c r="K64" s="135">
        <f>'将来負担比率（分子）の構造'!L$43</f>
        <v>23531</v>
      </c>
      <c r="L64" s="135"/>
      <c r="M64" s="135"/>
      <c r="N64" s="135">
        <f>'将来負担比率（分子）の構造'!M$43</f>
        <v>23077</v>
      </c>
      <c r="O64" s="135"/>
      <c r="P64" s="135"/>
    </row>
    <row r="65" spans="1:16" x14ac:dyDescent="0.15">
      <c r="A65" s="135" t="s">
        <v>26</v>
      </c>
      <c r="B65" s="135">
        <f>'将来負担比率（分子）の構造'!I$42</f>
        <v>1342</v>
      </c>
      <c r="C65" s="135"/>
      <c r="D65" s="135"/>
      <c r="E65" s="135">
        <f>'将来負担比率（分子）の構造'!J$42</f>
        <v>1111</v>
      </c>
      <c r="F65" s="135"/>
      <c r="G65" s="135"/>
      <c r="H65" s="135">
        <f>'将来負担比率（分子）の構造'!K$42</f>
        <v>947</v>
      </c>
      <c r="I65" s="135"/>
      <c r="J65" s="135"/>
      <c r="K65" s="135">
        <f>'将来負担比率（分子）の構造'!L$42</f>
        <v>784</v>
      </c>
      <c r="L65" s="135"/>
      <c r="M65" s="135"/>
      <c r="N65" s="135">
        <f>'将来負担比率（分子）の構造'!M$42</f>
        <v>643</v>
      </c>
      <c r="O65" s="135"/>
      <c r="P65" s="135"/>
    </row>
    <row r="66" spans="1:16" x14ac:dyDescent="0.15">
      <c r="A66" s="135" t="s">
        <v>25</v>
      </c>
      <c r="B66" s="135">
        <f>'将来負担比率（分子）の構造'!I$41</f>
        <v>55192</v>
      </c>
      <c r="C66" s="135"/>
      <c r="D66" s="135"/>
      <c r="E66" s="135">
        <f>'将来負担比率（分子）の構造'!J$41</f>
        <v>60562</v>
      </c>
      <c r="F66" s="135"/>
      <c r="G66" s="135"/>
      <c r="H66" s="135">
        <f>'将来負担比率（分子）の構造'!K$41</f>
        <v>65131</v>
      </c>
      <c r="I66" s="135"/>
      <c r="J66" s="135"/>
      <c r="K66" s="135">
        <f>'将来負担比率（分子）の構造'!L$41</f>
        <v>69351</v>
      </c>
      <c r="L66" s="135"/>
      <c r="M66" s="135"/>
      <c r="N66" s="135">
        <f>'将来負担比率（分子）の構造'!M$41</f>
        <v>70811</v>
      </c>
      <c r="O66" s="135"/>
      <c r="P66" s="135"/>
    </row>
    <row r="67" spans="1:16" x14ac:dyDescent="0.15">
      <c r="A67" s="135" t="s">
        <v>63</v>
      </c>
      <c r="B67" s="135" t="e">
        <f>NA()</f>
        <v>#N/A</v>
      </c>
      <c r="C67" s="135">
        <f>IF(ISNUMBER('将来負担比率（分子）の構造'!I$52), IF('将来負担比率（分子）の構造'!I$52 &lt; 0, 0, '将来負担比率（分子）の構造'!I$52), NA())</f>
        <v>34862</v>
      </c>
      <c r="D67" s="135" t="e">
        <f>NA()</f>
        <v>#N/A</v>
      </c>
      <c r="E67" s="135" t="e">
        <f>NA()</f>
        <v>#N/A</v>
      </c>
      <c r="F67" s="135">
        <f>IF(ISNUMBER('将来負担比率（分子）の構造'!J$52), IF('将来負担比率（分子）の構造'!J$52 &lt; 0, 0, '将来負担比率（分子）の構造'!J$52), NA())</f>
        <v>36088</v>
      </c>
      <c r="G67" s="135" t="e">
        <f>NA()</f>
        <v>#N/A</v>
      </c>
      <c r="H67" s="135" t="e">
        <f>NA()</f>
        <v>#N/A</v>
      </c>
      <c r="I67" s="135">
        <f>IF(ISNUMBER('将来負担比率（分子）の構造'!K$52), IF('将来負担比率（分子）の構造'!K$52 &lt; 0, 0, '将来負担比率（分子）の構造'!K$52), NA())</f>
        <v>36029</v>
      </c>
      <c r="J67" s="135" t="e">
        <f>NA()</f>
        <v>#N/A</v>
      </c>
      <c r="K67" s="135" t="e">
        <f>NA()</f>
        <v>#N/A</v>
      </c>
      <c r="L67" s="135">
        <f>IF(ISNUMBER('将来負担比率（分子）の構造'!L$52), IF('将来負担比率（分子）の構造'!L$52 &lt; 0, 0, '将来負担比率（分子）の構造'!L$52), NA())</f>
        <v>30057</v>
      </c>
      <c r="M67" s="135" t="e">
        <f>NA()</f>
        <v>#N/A</v>
      </c>
      <c r="N67" s="135" t="e">
        <f>NA()</f>
        <v>#N/A</v>
      </c>
      <c r="O67" s="135">
        <f>IF(ISNUMBER('将来負担比率（分子）の構造'!M$52), IF('将来負担比率（分子）の構造'!M$52 &lt; 0, 0, '将来負担比率（分子）の構造'!M$52), NA())</f>
        <v>27257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勝山未貴</cp:lastModifiedBy>
  <cp:lastPrinted>2016-04-27T08:56:07Z</cp:lastPrinted>
  <dcterms:created xsi:type="dcterms:W3CDTF">2016-02-15T01:13:20Z</dcterms:created>
  <dcterms:modified xsi:type="dcterms:W3CDTF">2019-03-18T00:41:05Z</dcterms:modified>
</cp:coreProperties>
</file>