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15" yWindow="15" windowWidth="10320" windowHeight="82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U35" i="9"/>
  <c r="U36" i="9" s="1"/>
  <c r="BW34" i="9" l="1"/>
  <c r="BW35" i="9" l="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<sst xmlns="http://schemas.openxmlformats.org/spreadsheetml/2006/main" count="966" uniqueCount="562">
  <si>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</si>
  <si>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</si>
  <si>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</si>
  <si>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</si>
  <si>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</si>
  <si>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</si>
  <si>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</si>
  <si>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</si>
  <si>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</si>
  <si>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</si>
  <si>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</si>
  <si>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</si>
  <si>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</si>
  <si>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</si>
  <si>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</si>
  <si>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</si>
  <si>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</si>
  <si>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</si>
  <si>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</si>
  <si>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</si>
  <si>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</si>
  <si>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</si>
  <si>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</si>
  <si>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</si>
  <si>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</si>
  <si>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</si>
  <si>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</si>
  <si>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</si>
  <si>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</si>
  <si>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</si>
  <si>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</si>
  <si>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</si>
  <si>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</si>
  <si>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</si>
  <si>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</si>
  <si>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</si>
  <si>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</si>
  <si>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</si>
  <si>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</si>
  <si>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</si>
  <si>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</si>
  <si>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</si>
  <si>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</si>
  <si>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</si>
  <si>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</si>
  <si>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</si>
  <si>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</si>
  <si>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</si>
  <si>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</si>
  <si>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</si>
  <si>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</si>
  <si>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</si>
  <si>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</si>
  <si>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</si>
  <si>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</si>
  <si>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</si>
  <si>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</si>
  <si>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</si>
  <si>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</si>
  <si>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</si>
  <si>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</si>
  <si>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</si>
  <si>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</si>
  <si>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</si>
  <si>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</si>
  <si>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</si>
  <si>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</si>
  <si>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</si>
  <si>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</si>
  <si>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</si>
  <si>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</si>
  <si>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</si>
  <si>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</si>
  <si>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</si>
  <si>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</si>
  <si>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</si>
  <si>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</si>
  <si>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</si>
  <si>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</si>
  <si>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</si>
  <si>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</si>
  <si>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</si>
  <si>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</si>
  <si>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</si>
  <si>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</si>
  <si>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</si>
  <si>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</si>
  <si>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</si>
  <si>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</si>
  <si>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</si>
  <si>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</si>
  <si>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</si>
  <si>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</si>
  <si>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</si>
  <si>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</si>
  <si>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</si>
  <si>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</si>
  <si>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</si>
  <si>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</si>
  <si>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</si>
  <si>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</si>
  <si>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</si>
  <si>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</si>
  <si>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</si>
  <si>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</si>
  <si>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</si>
  <si>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</si>
  <si>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</si>
  <si>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</si>
  <si>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</si>
  <si>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</si>
  <si>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</si>
  <si>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</si>
  <si>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</si>
  <si>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</si>
  <si>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</si>
  <si>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</si>
  <si>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</si>
  <si>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</si>
  <si>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</si>
  <si>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</si>
  <si>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</si>
  <si>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</si>
  <si>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</si>
  <si>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</si>
  <si>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</si>
  <si>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</si>
  <si>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</si>
  <si>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</si>
  <si>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</si>
  <si>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</si>
  <si>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</si>
  <si>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</si>
  <si>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</si>
  <si>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</si>
  <si>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</si>
  <si>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</si>
  <si>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</si>
  <si>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</si>
  <si>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</si>
  <si>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</si>
  <si>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</si>
  <si>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</si>
  <si>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</si>
  <si>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</si>
  <si>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</si>
  <si>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</si>
  <si>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</si>
  <si>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</si>
  <si>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</si>
  <si>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</si>
  <si>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</si>
  <si>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</si>
  <si>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</si>
  <si>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</si>
  <si>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</si>
  <si>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</si>
  <si>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</si>
  <si>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</si>
  <si>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</si>
  <si>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</si>
  <si>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</si>
  <si>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</si>
  <si>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</si>
  <si>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</si>
  <si>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</si>
  <si>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</si>
  <si>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</si>
  <si>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</si>
  <si>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</si>
  <si>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</si>
  <si>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</si>
  <si>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</si>
  <si>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</si>
  <si>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</si>
  <si>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</si>
  <si>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</si>
  <si>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</si>
  <si>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</si>
  <si>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</si>
  <si>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</si>
  <si>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</si>
  <si>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</si>
  <si>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</si>
  <si>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</si>
  <si>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</si>
  <si>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</si>
  <si>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</si>
  <si>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</si>
  <si>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</si>
  <si>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</si>
  <si>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</si>
  <si>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</si>
  <si>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</si>
  <si>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新潟県三条市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</si>
  <si>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</si>
  <si>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</si>
  <si>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</si>
  <si>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</si>
  <si>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</si>
  <si>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</si>
  <si>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</si>
  <si>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</si>
  <si>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</si>
  <si>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</si>
  <si>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</si>
  <si>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</si>
  <si>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</si>
  <si>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</si>
  <si>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</si>
  <si>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</si>
  <si>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</si>
  <si>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</si>
  <si>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</si>
  <si>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</si>
  <si>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</si>
  <si>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</si>
  <si>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</si>
  <si>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</si>
  <si>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</si>
  <si>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</si>
  <si>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</si>
  <si>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</si>
  <si>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</si>
  <si>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</si>
  <si>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</si>
  <si>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</si>
  <si>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</si>
  <si>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</si>
  <si>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</si>
  <si>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</si>
  <si>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</si>
  <si>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</si>
  <si>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</si>
  <si>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</si>
  <si>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</si>
  <si>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</si>
  <si>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</si>
  <si>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</si>
  <si>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</si>
  <si>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</si>
  <si>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</si>
  <si>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</si>
  <si>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</si>
  <si>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</si>
  <si>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</si>
  <si>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</si>
  <si>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</si>
  <si>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</si>
  <si>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</si>
  <si>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</si>
  <si>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</si>
  <si>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</si>
  <si>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</si>
  <si>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</si>
  <si>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</si>
  <si>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</si>
  <si>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</si>
  <si>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</si>
  <si>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</si>
  <si>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</si>
  <si>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</si>
  <si>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</si>
  <si>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</si>
  <si>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</si>
  <si>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</si>
  <si>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</si>
  <si>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</si>
  <si>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</si>
  <si>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</si>
  <si>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</si>
  <si>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</si>
  <si>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</si>
  <si>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</si>
  <si>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</si>
  <si>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</si>
  <si>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</si>
  <si>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</si>
  <si>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</si>
  <si>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</si>
  <si>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</si>
  <si>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</si>
  <si>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</si>
  <si>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</si>
  <si>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</si>
  <si>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</si>
  <si>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</si>
  <si>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</si>
  <si>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</si>
  <si>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</si>
  <si>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</si>
  <si>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</si>
  <si>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</si>
  <si>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</si>
  <si>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</si>
  <si>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</si>
  <si>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</si>
  <si>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</si>
  <si>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</si>
  <si>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</si>
  <si>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</si>
  <si>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</si>
  <si>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</si>
  <si>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</si>
  <si>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</si>
  <si>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</si>
  <si>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</si>
  <si>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</si>
  <si>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</si>
  <si>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</si>
  <si>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</si>
  <si>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</si>
  <si>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</si>
  <si>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</si>
  <si>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</si>
  <si>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</si>
  <si>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</si>
  <si>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</si>
  <si>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</si>
  <si>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</si>
  <si>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</si>
  <si>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</si>
  <si>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</si>
  <si>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</si>
  <si>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</si>
  <si>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</si>
  <si>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</si>
  <si>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</si>
  <si>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</si>
  <si>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</si>
  <si>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</si>
  <si>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</si>
  <si>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</si>
  <si>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</si>
  <si>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</si>
  <si>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</si>
  <si>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</si>
  <si>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</si>
  <si>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</si>
  <si>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</si>
  <si>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</si>
  <si>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</si>
  <si>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</si>
  <si>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新潟県三条市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</si>
  <si>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</si>
  <si>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</si>
  <si>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</si>
  <si>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</si>
  <si>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</si>
  <si>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</si>
  <si>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</si>
  <si>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</si>
  <si>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</si>
  <si>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</si>
  <si>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</si>
  <si>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</si>
  <si>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</si>
  <si>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</si>
  <si>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</si>
  <si>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</si>
  <si>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</si>
  <si>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</si>
  <si>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</si>
  <si>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</si>
  <si>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</si>
  <si>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</si>
  <si>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</si>
  <si>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</si>
  <si>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</si>
  <si>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</si>
  <si>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</si>
  <si>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</si>
  <si>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</si>
  <si>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</si>
  <si>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</si>
  <si>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</si>
  <si>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</si>
  <si>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</si>
  <si>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</si>
  <si>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</si>
  <si>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</si>
  <si>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</si>
  <si>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</si>
  <si>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</si>
  <si>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</si>
  <si>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</si>
  <si>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</si>
  <si>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</si>
  <si>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</si>
  <si>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</si>
  <si>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</si>
  <si>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</si>
  <si>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</si>
  <si>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</si>
  <si>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</si>
  <si>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</si>
  <si>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</si>
  <si>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</si>
  <si>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</si>
  <si>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</si>
  <si>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</si>
  <si>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</si>
  <si>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</si>
  <si>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</si>
  <si>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</si>
  <si>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</si>
  <si>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</si>
  <si>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</si>
  <si>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</si>
  <si>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</si>
  <si>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</si>
  <si>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</si>
  <si>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</si>
  <si>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</si>
  <si>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</si>
  <si>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</si>
  <si>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</si>
  <si>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</si>
  <si>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</si>
  <si>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</si>
  <si>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</si>
  <si>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</si>
  <si>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</si>
  <si>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</si>
  <si>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</si>
  <si>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</si>
  <si>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</si>
  <si>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</si>
  <si>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</si>
  <si>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</si>
  <si>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</si>
  <si>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</si>
  <si>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</si>
  <si>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</si>
  <si>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</si>
  <si>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</si>
  <si>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</si>
  <si>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</si>
  <si>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</si>
  <si>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</si>
  <si>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</si>
  <si>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</si>
  <si>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</si>
  <si>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</si>
  <si>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</si>
  <si>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</si>
  <si>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</si>
  <si>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</si>
  <si>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</si>
  <si>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</si>
  <si>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</si>
  <si>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</si>
  <si>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</si>
  <si>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</si>
  <si>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</si>
  <si>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</si>
  <si>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</si>
  <si>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</si>
  <si>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</si>
  <si>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</si>
  <si>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</si>
  <si>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</si>
  <si>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</si>
  <si>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</si>
  <si>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</si>
  <si>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</si>
  <si>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</si>
  <si>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</si>
  <si>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</si>
  <si>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</si>
  <si>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</si>
  <si>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</si>
  <si>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</si>
  <si>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</si>
  <si>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</si>
  <si>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</si>
  <si>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</si>
  <si>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</si>
  <si>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</si>
  <si>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</si>
  <si>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</si>
  <si>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</si>
  <si>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</si>
  <si>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</si>
  <si>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</si>
  <si>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</si>
  <si>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</si>
  <si>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</si>
  <si>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</si>
  <si>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</si>
  <si>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</si>
  <si>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</si>
  <si>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</si>
  <si>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</si>
  <si>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</si>
  <si>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</si>
  <si>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</si>
  <si>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</si>
  <si>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</si>
  <si>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</si>
  <si>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</si>
  <si>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</si>
  <si>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</si>
  <si>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</si>
  <si>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</si>
  <si>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</si>
  <si>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</si>
  <si>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</si>
  <si>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</si>
  <si>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</si>
  <si>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</si>
  <si>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</si>
  <si>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</si>
  <si>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</si>
  <si>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</si>
  <si>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</si>
  <si>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</si>
  <si>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</si>
  <si>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</si>
  <si>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1.12</t>
  </si>
  <si>
    <t>▲ 14.63</t>
  </si>
  <si>
    <t>▲ 10.34</t>
  </si>
  <si>
    <t>国民健康保険事業特別会計</t>
  </si>
  <si>
    <t>▲ 0.28</t>
  </si>
  <si>
    <t>▲ 1.72</t>
  </si>
  <si>
    <t>▲ 1.08</t>
  </si>
  <si>
    <t>▲ 1.34</t>
  </si>
  <si>
    <t>水道事業会計</t>
  </si>
  <si>
    <t>一般会計</t>
  </si>
  <si>
    <t>介護保険事業特別会計</t>
  </si>
  <si>
    <t>勤労者福祉共済事業特別会計</t>
  </si>
  <si>
    <t>後期高齢者医療特別会計</t>
  </si>
  <si>
    <t>農業集落排水事業特別会計</t>
  </si>
  <si>
    <t>公共下水道事業特別会計</t>
  </si>
  <si>
    <t>その他会計（赤字）</t>
  </si>
  <si>
    <t>その他会計（黒字）</t>
  </si>
  <si>
    <t>-</t>
    <phoneticPr fontId="2"/>
  </si>
  <si>
    <t>-</t>
    <phoneticPr fontId="2"/>
  </si>
  <si>
    <t>-</t>
    <phoneticPr fontId="2"/>
  </si>
  <si>
    <t>-</t>
    <phoneticPr fontId="2"/>
  </si>
  <si>
    <t>新潟県三条・燕総合グラウンド施設組合</t>
    <rPh sb="0" eb="3">
      <t>ニイガタケン</t>
    </rPh>
    <rPh sb="3" eb="5">
      <t>サンジョウ</t>
    </rPh>
    <rPh sb="6" eb="7">
      <t>ツバメ</t>
    </rPh>
    <rPh sb="7" eb="9">
      <t>ソウゴウ</t>
    </rPh>
    <rPh sb="14" eb="16">
      <t>シセツ</t>
    </rPh>
    <rPh sb="16" eb="18">
      <t>クミアイ</t>
    </rPh>
    <phoneticPr fontId="5"/>
  </si>
  <si>
    <t>三条地域水道用水供給企業団</t>
    <rPh sb="0" eb="2">
      <t>サンジョウ</t>
    </rPh>
    <rPh sb="2" eb="4">
      <t>チイキ</t>
    </rPh>
    <rPh sb="4" eb="6">
      <t>スイドウ</t>
    </rPh>
    <rPh sb="6" eb="8">
      <t>ヨウスイ</t>
    </rPh>
    <rPh sb="8" eb="10">
      <t>キョウキュウ</t>
    </rPh>
    <rPh sb="10" eb="12">
      <t>キギョウ</t>
    </rPh>
    <rPh sb="12" eb="13">
      <t>ダン</t>
    </rPh>
    <phoneticPr fontId="5"/>
  </si>
  <si>
    <t>三条・燕・西蒲・南蒲広域養護老人ホーム施設組合</t>
    <rPh sb="0" eb="2">
      <t>サンジョウ</t>
    </rPh>
    <rPh sb="3" eb="4">
      <t>ツバメ</t>
    </rPh>
    <rPh sb="5" eb="7">
      <t>ニシカン</t>
    </rPh>
    <rPh sb="8" eb="9">
      <t>ミナミ</t>
    </rPh>
    <rPh sb="10" eb="12">
      <t>コウイキ</t>
    </rPh>
    <rPh sb="12" eb="14">
      <t>ヨウゴ</t>
    </rPh>
    <rPh sb="14" eb="16">
      <t>ロウジン</t>
    </rPh>
    <rPh sb="19" eb="21">
      <t>シセツ</t>
    </rPh>
    <rPh sb="21" eb="23">
      <t>クミアイ</t>
    </rPh>
    <phoneticPr fontId="5"/>
  </si>
  <si>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</si>
  <si>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</si>
  <si>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</si>
  <si>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</si>
  <si>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</si>
  <si>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</si>
  <si>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</si>
  <si>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</si>
  <si>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新潟県中越福祉事務組合</t>
    <rPh sb="0" eb="3">
      <t>ニイガタケン</t>
    </rPh>
    <rPh sb="3" eb="5">
      <t>チュウエツ</t>
    </rPh>
    <rPh sb="5" eb="7">
      <t>フクシ</t>
    </rPh>
    <rPh sb="7" eb="9">
      <t>ジム</t>
    </rPh>
    <rPh sb="9" eb="11">
      <t>クミアイ</t>
    </rPh>
    <phoneticPr fontId="2"/>
  </si>
  <si>
    <t>-</t>
    <phoneticPr fontId="2"/>
  </si>
  <si>
    <t>三条昭栄開発</t>
    <rPh sb="0" eb="2">
      <t>サンジョウ</t>
    </rPh>
    <rPh sb="2" eb="3">
      <t>アキラ</t>
    </rPh>
    <rPh sb="3" eb="4">
      <t>サカエ</t>
    </rPh>
    <rPh sb="4" eb="6">
      <t>カイハツ</t>
    </rPh>
    <phoneticPr fontId="5"/>
  </si>
  <si>
    <t>県央土地開発公社</t>
    <rPh sb="0" eb="1">
      <t>ケン</t>
    </rPh>
    <rPh sb="2" eb="4">
      <t>トチ</t>
    </rPh>
    <rPh sb="4" eb="6">
      <t>カイハツ</t>
    </rPh>
    <rPh sb="6" eb="8">
      <t>コウシャ</t>
    </rPh>
    <phoneticPr fontId="5"/>
  </si>
  <si>
    <t>下田郷開発</t>
    <rPh sb="0" eb="2">
      <t>シタダ</t>
    </rPh>
    <rPh sb="2" eb="3">
      <t>サト</t>
    </rPh>
    <rPh sb="3" eb="5">
      <t>カイハツ</t>
    </rPh>
    <phoneticPr fontId="5"/>
  </si>
  <si>
    <t>燕三条地場産業振興センター</t>
    <rPh sb="0" eb="1">
      <t>ツバメ</t>
    </rPh>
    <rPh sb="1" eb="3">
      <t>サンジョウ</t>
    </rPh>
    <rPh sb="3" eb="5">
      <t>ジバ</t>
    </rPh>
    <rPh sb="5" eb="7">
      <t>サンギョウ</t>
    </rPh>
    <rPh sb="7" eb="9">
      <t>シンコウ</t>
    </rPh>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</si>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</sst>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59015</c:v>
                </c:pt>
                <c:pt idx="1">
                  <c:v>102920</c:v>
                </c:pt>
                <c:pt idx="2">
                  <c:v>130195</c:v>
                </c:pt>
                <c:pt idx="3">
                  <c:v>87771</c:v>
                </c:pt>
                <c:pt idx="4">
                  <c:v>111273</c:v>
                </c:pt>
              </c:numCache>
            </c:numRef>
          </c:val>
          <c:smooth val="0"/>
        </c:ser>
        <c:dLbls>
          <c:showLegendKey val="0"/>
          <c:showVal val="0"/>
          <c:showCatName val="0"/>
          <c:showSerName val="0"/>
          <c:showPercent val="0"/>
          <c:showBubbleSize val="0"/>
        </c:dLbls>
        <c:marker val="1"/>
        <c:smooth val="0"/>
        <c:axId val="254869888"/>
        <c:axId val="254871808"/>
      </c:lineChart>
      <c:catAx>
        <c:axId val="2548698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871808"/>
        <c:crosses val="autoZero"/>
        <c:auto val="1"/>
        <c:lblAlgn val="ctr"/>
        <c:lblOffset val="100"/>
        <c:tickLblSkip val="1"/>
        <c:tickMarkSkip val="1"/>
        <c:noMultiLvlLbl val="0"/>
      </c:catAx>
      <c:valAx>
        <c:axId val="2548718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86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1.5</c:v>
                </c:pt>
                <c:pt idx="1">
                  <c:v>7.03</c:v>
                </c:pt>
                <c:pt idx="2">
                  <c:v>0.87</c:v>
                </c:pt>
                <c:pt idx="3">
                  <c:v>14.04</c:v>
                </c:pt>
                <c:pt idx="4">
                  <c:v>3.36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7.05</c:v>
                </c:pt>
                <c:pt idx="1">
                  <c:v>7.76</c:v>
                </c:pt>
                <c:pt idx="2">
                  <c:v>5.91</c:v>
                </c:pt>
                <c:pt idx="3">
                  <c:v>6.51</c:v>
                </c:pt>
                <c:pt idx="4">
                  <c:v>19.809999999999999</c:v>
                </c:pt>
              </c:numCache>
            </c:numRef>
          </c:val>
        </c:ser>
        <c:dLbls>
          <c:showLegendKey val="0"/>
          <c:showVal val="0"/>
          <c:showCatName val="0"/>
          <c:showSerName val="0"/>
          <c:showPercent val="0"/>
          <c:showBubbleSize val="0"/>
        </c:dLbls>
        <c:gapWidth val="250"/>
        <c:overlap val="100"/>
        <c:axId val="341722624"/>
        <c:axId val="341724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-1.1200000000000001</c:v>
                </c:pt>
                <c:pt idx="1">
                  <c:v>5.71</c:v>
                </c:pt>
                <c:pt idx="2">
                  <c:v>-14.63</c:v>
                </c:pt>
                <c:pt idx="3">
                  <c:v>13.26</c:v>
                </c:pt>
                <c:pt idx="4">
                  <c:v>-10.34</c:v>
                </c:pt>
              </c:numCache>
            </c:numRef>
          </c:val>
          <c:smooth val="0"/>
        </c:ser>
        <c:dLbls>
          <c:showLegendKey val="0"/>
          <c:showVal val="0"/>
          <c:showCatName val="0"/>
          <c:showSerName val="0"/>
          <c:showPercent val="0"/>
          <c:showBubbleSize val="0"/>
        </c:dLbls>
        <c:marker val="1"/>
        <c:smooth val="0"/>
        <c:axId val="341722624"/>
        <c:axId val="341724544"/>
      </c:lineChart>
      <c:catAx>
        <c:axId val="34172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724544"/>
        <c:crosses val="autoZero"/>
        <c:auto val="1"/>
        <c:lblAlgn val="ctr"/>
        <c:lblOffset val="100"/>
        <c:tickLblSkip val="1"/>
        <c:tickMarkSkip val="1"/>
        <c:noMultiLvlLbl val="0"/>
      </c:catAx>
      <c:valAx>
        <c:axId val="34172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72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0.13</c:v>
                </c:pt>
                <c:pt idx="8">
                  <c:v>#N/A</c:v>
                </c:pt>
                <c:pt idx="9">
                  <c:v>0.01</c:v>
                </c:pt>
              </c:numCache>
            </c:numRef>
          </c:val>
        </c:ser>
        <c:ser>
          <c:idx val="5"/>
          <c:order val="5"/>
          <c:tx>
            <c:strRef>
              <c:f>データシート!$A$32</c:f>
              <c:strCache>
                <c:ptCount val="1"/>
                <c:pt idx="0">
                  <c:v>勤労者福祉共済事業特別会計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0.05</c:v>
                </c:pt>
                <c:pt idx="8">
                  <c:v>#N/A</c:v>
                </c:pt>
                <c:pt idx="9">
                  <c:v>0.04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0.16</c:v>
                </c:pt>
                <c:pt idx="2">
                  <c:v>#N/A</c:v>
                </c:pt>
                <c:pt idx="3">
                  <c:v>0.16</c:v>
                </c:pt>
                <c:pt idx="4">
                  <c:v>#N/A</c:v>
                </c:pt>
                <c:pt idx="5">
                  <c:v>0.48</c:v>
                </c:pt>
                <c:pt idx="6">
                  <c:v>#N/A</c:v>
                </c:pt>
                <c:pt idx="7">
                  <c:v>0.72</c:v>
                </c:pt>
                <c:pt idx="8">
                  <c:v>#N/A</c:v>
                </c:pt>
                <c:pt idx="9">
                  <c:v>0.95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1.47</c:v>
                </c:pt>
                <c:pt idx="2">
                  <c:v>#N/A</c:v>
                </c:pt>
                <c:pt idx="3">
                  <c:v>7.02</c:v>
                </c:pt>
                <c:pt idx="4">
                  <c:v>#N/A</c:v>
                </c:pt>
                <c:pt idx="5">
                  <c:v>1.1299999999999999</c:v>
                </c:pt>
                <c:pt idx="6">
                  <c:v>#N/A</c:v>
                </c:pt>
                <c:pt idx="7">
                  <c:v>14.41</c:v>
                </c:pt>
                <c:pt idx="8">
                  <c:v>#N/A</c:v>
                </c:pt>
                <c:pt idx="9">
                  <c:v>3.6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4.49</c:v>
                </c:pt>
                <c:pt idx="2">
                  <c:v>#N/A</c:v>
                </c:pt>
                <c:pt idx="3">
                  <c:v>4.4800000000000004</c:v>
                </c:pt>
                <c:pt idx="4">
                  <c:v>#N/A</c:v>
                </c:pt>
                <c:pt idx="5">
                  <c:v>4.6900000000000004</c:v>
                </c:pt>
                <c:pt idx="6">
                  <c:v>#N/A</c:v>
                </c:pt>
                <c:pt idx="7">
                  <c:v>5.28</c:v>
                </c:pt>
                <c:pt idx="8">
                  <c:v>#N/A</c:v>
                </c:pt>
                <c:pt idx="9">
                  <c:v>5.78</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c:v>
                </c:pt>
                <c:pt idx="2">
                  <c:v>0.28000000000000003</c:v>
                </c:pt>
                <c:pt idx="3">
                  <c:v>#N/A</c:v>
                </c:pt>
                <c:pt idx="4">
                  <c:v>1.72</c:v>
                </c:pt>
                <c:pt idx="5">
                  <c:v>#N/A</c:v>
                </c:pt>
                <c:pt idx="6">
                  <c:v>1.08</c:v>
                </c:pt>
                <c:pt idx="7">
                  <c:v>#N/A</c:v>
                </c:pt>
                <c:pt idx="8">
                  <c:v>1.34</c:v>
                </c:pt>
                <c:pt idx="9">
                  <c:v>#N/A</c:v>
                </c:pt>
              </c:numCache>
            </c:numRef>
          </c:val>
        </c:ser>
        <c:dLbls>
          <c:showLegendKey val="0"/>
          <c:showVal val="0"/>
          <c:showCatName val="0"/>
          <c:showSerName val="0"/>
          <c:showPercent val="0"/>
          <c:showBubbleSize val="0"/>
        </c:dLbls>
        <c:gapWidth val="150"/>
        <c:overlap val="100"/>
        <c:axId val="341810560"/>
        <c:axId val="341812352"/>
      </c:barChart>
      <c:catAx>
        <c:axId val="3418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812352"/>
        <c:crosses val="autoZero"/>
        <c:auto val="1"/>
        <c:lblAlgn val="ctr"/>
        <c:lblOffset val="100"/>
        <c:tickLblSkip val="1"/>
        <c:tickMarkSkip val="1"/>
        <c:noMultiLvlLbl val="0"/>
      </c:catAx>
      <c:valAx>
        <c:axId val="34181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1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3818</c:v>
                </c:pt>
                <c:pt idx="5">
                  <c:v>3754</c:v>
                </c:pt>
                <c:pt idx="8">
                  <c:v>3866</c:v>
                </c:pt>
                <c:pt idx="11">
                  <c:v>3989</c:v>
                </c:pt>
                <c:pt idx="14">
                  <c:v>4157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7</c:v>
                </c:pt>
                <c:pt idx="3">
                  <c:v>14</c:v>
                </c:pt>
                <c:pt idx="6">
                  <c:v>7</c:v>
                </c:pt>
                <c:pt idx="9">
                  <c:v>11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353</c:v>
                </c:pt>
                <c:pt idx="3">
                  <c:v>277</c:v>
                </c:pt>
                <c:pt idx="6">
                  <c:v>245</c:v>
                </c:pt>
                <c:pt idx="9">
                  <c:v>222</c:v>
                </c:pt>
                <c:pt idx="12">
                  <c:v>209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130</c:v>
                </c:pt>
                <c:pt idx="3">
                  <c:v>118</c:v>
                </c:pt>
                <c:pt idx="6">
                  <c:v>110</c:v>
                </c:pt>
                <c:pt idx="9">
                  <c:v>92</c:v>
                </c:pt>
                <c:pt idx="12">
                  <c:v>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1231</c:v>
                </c:pt>
                <c:pt idx="3">
                  <c:v>1300</c:v>
                </c:pt>
                <c:pt idx="6">
                  <c:v>1260</c:v>
                </c:pt>
                <c:pt idx="9">
                  <c:v>1334</c:v>
                </c:pt>
                <c:pt idx="12">
                  <c:v>1386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107</c:v>
                </c:pt>
                <c:pt idx="3">
                  <c:v>133</c:v>
                </c:pt>
                <c:pt idx="6">
                  <c:v>133</c:v>
                </c:pt>
                <c:pt idx="9">
                  <c:v>133</c:v>
                </c:pt>
                <c:pt idx="12">
                  <c:v>133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5113</c:v>
                </c:pt>
                <c:pt idx="3">
                  <c:v>4881</c:v>
                </c:pt>
                <c:pt idx="6">
                  <c:v>5011</c:v>
                </c:pt>
                <c:pt idx="9">
                  <c:v>5137</c:v>
                </c:pt>
                <c:pt idx="12">
                  <c:v>5439</c:v>
                </c:pt>
              </c:numCache>
            </c:numRef>
          </c:val>
        </c:ser>
        <c:dLbls>
          <c:showLegendKey val="0"/>
          <c:showVal val="0"/>
          <c:showCatName val="0"/>
          <c:showSerName val="0"/>
          <c:showPercent val="0"/>
          <c:showBubbleSize val="0"/>
        </c:dLbls>
        <c:gapWidth val="100"/>
        <c:overlap val="100"/>
        <c:axId val="342637568"/>
        <c:axId val="342643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3123</c:v>
                </c:pt>
                <c:pt idx="2">
                  <c:v>#N/A</c:v>
                </c:pt>
                <c:pt idx="3">
                  <c:v>#N/A</c:v>
                </c:pt>
                <c:pt idx="4">
                  <c:v>2969</c:v>
                </c:pt>
                <c:pt idx="5">
                  <c:v>#N/A</c:v>
                </c:pt>
                <c:pt idx="6">
                  <c:v>#N/A</c:v>
                </c:pt>
                <c:pt idx="7">
                  <c:v>2900</c:v>
                </c:pt>
                <c:pt idx="8">
                  <c:v>#N/A</c:v>
                </c:pt>
                <c:pt idx="9">
                  <c:v>#N/A</c:v>
                </c:pt>
                <c:pt idx="10">
                  <c:v>2940</c:v>
                </c:pt>
                <c:pt idx="11">
                  <c:v>#N/A</c:v>
                </c:pt>
                <c:pt idx="12">
                  <c:v>#N/A</c:v>
                </c:pt>
                <c:pt idx="13">
                  <c:v>3093</c:v>
                </c:pt>
                <c:pt idx="14">
                  <c:v>#N/A</c:v>
                </c:pt>
              </c:numCache>
            </c:numRef>
          </c:val>
          <c:smooth val="0"/>
        </c:ser>
        <c:dLbls>
          <c:showLegendKey val="0"/>
          <c:showVal val="0"/>
          <c:showCatName val="0"/>
          <c:showSerName val="0"/>
          <c:showPercent val="0"/>
          <c:showBubbleSize val="0"/>
        </c:dLbls>
        <c:marker val="1"/>
        <c:smooth val="0"/>
        <c:axId val="342637568"/>
        <c:axId val="342643840"/>
      </c:lineChart>
      <c:catAx>
        <c:axId val="34263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643840"/>
        <c:crosses val="autoZero"/>
        <c:auto val="1"/>
        <c:lblAlgn val="ctr"/>
        <c:lblOffset val="100"/>
        <c:tickLblSkip val="1"/>
        <c:tickMarkSkip val="1"/>
        <c:noMultiLvlLbl val="0"/>
      </c:catAx>
      <c:valAx>
        <c:axId val="34264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63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42662</c:v>
                </c:pt>
                <c:pt idx="5">
                  <c:v>46766</c:v>
                </c:pt>
                <c:pt idx="8">
                  <c:v>50269</c:v>
                </c:pt>
                <c:pt idx="11">
                  <c:v>53394</c:v>
                </c:pt>
                <c:pt idx="14">
                  <c:v>57427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6101</c:v>
                </c:pt>
                <c:pt idx="5">
                  <c:v>5920</c:v>
                </c:pt>
                <c:pt idx="8">
                  <c:v>5926</c:v>
                </c:pt>
                <c:pt idx="11">
                  <c:v>5391</c:v>
                </c:pt>
                <c:pt idx="14">
                  <c:v>5088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6441</c:v>
                </c:pt>
                <c:pt idx="5">
                  <c:v>6307</c:v>
                </c:pt>
                <c:pt idx="8">
                  <c:v>5687</c:v>
                </c:pt>
                <c:pt idx="11">
                  <c:v>5978</c:v>
                </c:pt>
                <c:pt idx="14">
                  <c:v>9409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418</c:v>
                </c:pt>
                <c:pt idx="3">
                  <c:v>320</c:v>
                </c:pt>
                <c:pt idx="6">
                  <c:v>284</c:v>
                </c:pt>
                <c:pt idx="9">
                  <c:v>258</c:v>
                </c:pt>
                <c:pt idx="12">
                  <c:v>237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11096</c:v>
                </c:pt>
                <c:pt idx="3">
                  <c:v>10443</c:v>
                </c:pt>
                <c:pt idx="6">
                  <c:v>10061</c:v>
                </c:pt>
                <c:pt idx="9">
                  <c:v>9453</c:v>
                </c:pt>
                <c:pt idx="12">
                  <c:v>7509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1147</c:v>
                </c:pt>
                <c:pt idx="3">
                  <c:v>967</c:v>
                </c:pt>
                <c:pt idx="6">
                  <c:v>950</c:v>
                </c:pt>
                <c:pt idx="9">
                  <c:v>759</c:v>
                </c:pt>
                <c:pt idx="12">
                  <c:v>570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24580</c:v>
                </c:pt>
                <c:pt idx="3">
                  <c:v>25591</c:v>
                </c:pt>
                <c:pt idx="6">
                  <c:v>25002</c:v>
                </c:pt>
                <c:pt idx="9">
                  <c:v>24246</c:v>
                </c:pt>
                <c:pt idx="12">
                  <c:v>23531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1584</c:v>
                </c:pt>
                <c:pt idx="3">
                  <c:v>1342</c:v>
                </c:pt>
                <c:pt idx="6">
                  <c:v>1111</c:v>
                </c:pt>
                <c:pt idx="9">
                  <c:v>947</c:v>
                </c:pt>
                <c:pt idx="12">
                  <c:v>784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50046</c:v>
                </c:pt>
                <c:pt idx="3">
                  <c:v>55192</c:v>
                </c:pt>
                <c:pt idx="6">
                  <c:v>60562</c:v>
                </c:pt>
                <c:pt idx="9">
                  <c:v>65131</c:v>
                </c:pt>
                <c:pt idx="12">
                  <c:v>69351</c:v>
                </c:pt>
              </c:numCache>
            </c:numRef>
          </c:val>
        </c:ser>
        <c:dLbls>
          <c:showLegendKey val="0"/>
          <c:showVal val="0"/>
          <c:showCatName val="0"/>
          <c:showSerName val="0"/>
          <c:showPercent val="0"/>
          <c:showBubbleSize val="0"/>
        </c:dLbls>
        <c:gapWidth val="100"/>
        <c:overlap val="100"/>
        <c:axId val="342836736"/>
        <c:axId val="342838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33667</c:v>
                </c:pt>
                <c:pt idx="2">
                  <c:v>#N/A</c:v>
                </c:pt>
                <c:pt idx="3">
                  <c:v>#N/A</c:v>
                </c:pt>
                <c:pt idx="4">
                  <c:v>34862</c:v>
                </c:pt>
                <c:pt idx="5">
                  <c:v>#N/A</c:v>
                </c:pt>
                <c:pt idx="6">
                  <c:v>#N/A</c:v>
                </c:pt>
                <c:pt idx="7">
                  <c:v>36088</c:v>
                </c:pt>
                <c:pt idx="8">
                  <c:v>#N/A</c:v>
                </c:pt>
                <c:pt idx="9">
                  <c:v>#N/A</c:v>
                </c:pt>
                <c:pt idx="10">
                  <c:v>36029</c:v>
                </c:pt>
                <c:pt idx="11">
                  <c:v>#N/A</c:v>
                </c:pt>
                <c:pt idx="12">
                  <c:v>#N/A</c:v>
                </c:pt>
                <c:pt idx="13">
                  <c:v>30057</c:v>
                </c:pt>
                <c:pt idx="14">
                  <c:v>#N/A</c:v>
                </c:pt>
              </c:numCache>
            </c:numRef>
          </c:val>
          <c:smooth val="0"/>
        </c:ser>
        <c:dLbls>
          <c:showLegendKey val="0"/>
          <c:showVal val="0"/>
          <c:showCatName val="0"/>
          <c:showSerName val="0"/>
          <c:showPercent val="0"/>
          <c:showBubbleSize val="0"/>
        </c:dLbls>
        <c:marker val="1"/>
        <c:smooth val="0"/>
        <c:axId val="342836736"/>
        <c:axId val="342838656"/>
      </c:lineChart>
      <c:catAx>
        <c:axId val="3428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838656"/>
        <c:crosses val="autoZero"/>
        <c:auto val="1"/>
        <c:lblAlgn val="ctr"/>
        <c:lblOffset val="100"/>
        <c:tickLblSkip val="1"/>
        <c:tickMarkSkip val="1"/>
        <c:noMultiLvlLbl val="0"/>
      </c:catAx>
      <c:valAx>
        <c:axId val="34283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8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新潟県三条市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102,489
102,082
432.01
55,010,643
53,200,170
824,292
24,556,812
69,283,906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144.0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新経営戦略プログラムに基づき財政基盤の強化を図ってはいるものの、類似団体平均を大きく下回っており、近年の数値は横ばいで推移してきている。今後も</a:t>
          </a:r>
          <a:r>
            <a:rPr lang="ja-JP" altLang="en-US" sz="1100" b="0" i="0" baseline="0">
              <a:solidFill>
                <a:schemeClr val="dk1"/>
              </a:solidFill>
              <a:effectLst/>
              <a:latin typeface="+mn-lt"/>
              <a:ea typeface="+mn-ea"/>
              <a:cs typeface="+mn-cs"/>
            </a:rPr>
            <a:t>新経営戦略プログラムに掲げる</a:t>
          </a:r>
          <a:r>
            <a:rPr lang="ja-JP" altLang="ja-JP" sz="1100" b="0" i="0" baseline="0">
              <a:solidFill>
                <a:schemeClr val="dk1"/>
              </a:solidFill>
              <a:effectLst/>
              <a:latin typeface="+mn-lt"/>
              <a:ea typeface="+mn-ea"/>
              <a:cs typeface="+mn-cs"/>
            </a:rPr>
            <a:t>歳出入改革等の対策を着実に実施し、財政の健全化に努めていく。</a:t>
          </a:r>
          <a:endParaRPr lang="ja-JP" altLang="ja-JP" sz="1400">
            <a:effectLst/>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95250</xdr:rowOff>
    </xdr:to>
    <xdr:cxnSp macro="">
      <xdr:nvCxnSpPr>
        <xdr:cNvPr id="73" name="直線コネクタ 72"/>
        <xdr:cNvCxnSpPr/>
      </xdr:nvCxnSpPr>
      <xdr:spPr>
        <a:xfrm>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78015</xdr:rowOff>
    </xdr:to>
    <xdr:cxnSp macro="">
      <xdr:nvCxnSpPr>
        <xdr:cNvPr id="76" name="直線コネクタ 75"/>
        <xdr:cNvCxnSpPr/>
      </xdr:nvCxnSpPr>
      <xdr:spPr>
        <a:xfrm>
          <a:off x="2336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43543</xdr:rowOff>
    </xdr:to>
    <xdr:cxnSp macro="">
      <xdr:nvCxnSpPr>
        <xdr:cNvPr id="79" name="直線コネクタ 78"/>
        <xdr:cNvCxnSpPr/>
      </xdr:nvCxnSpPr>
      <xdr:spPr>
        <a:xfrm>
          <a:off x="1447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9" name="円/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1" name="円/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5" name="円/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96" name="テキスト ボックス 95"/>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7" name="円/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新市建設計画登載事業の進捗による合併特例債等の元利償還金</a:t>
          </a:r>
          <a:r>
            <a:rPr lang="ja-JP" altLang="ja-JP" sz="1100" b="0" i="0" baseline="0">
              <a:solidFill>
                <a:schemeClr val="dk1"/>
              </a:solidFill>
              <a:effectLst/>
              <a:latin typeface="+mn-lt"/>
              <a:ea typeface="+mn-ea"/>
              <a:cs typeface="+mn-cs"/>
            </a:rPr>
            <a:t>や社会保障関係経費の増加により、類似団体平均を上回っている。今後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人件費の削減や公債費負担の適正化等、これまでの取組を継続し、行政評価などを活用しながら現在取り組んでいる事業の費用対効果や市民ニーズを考慮し、更なる検証を加え経常経費の削減に努める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64</xdr:row>
      <xdr:rowOff>9207</xdr:rowOff>
    </xdr:to>
    <xdr:cxnSp macro="">
      <xdr:nvCxnSpPr>
        <xdr:cNvPr id="129" name="直線コネクタ 128"/>
        <xdr:cNvCxnSpPr/>
      </xdr:nvCxnSpPr>
      <xdr:spPr>
        <a:xfrm>
          <a:off x="4114800" y="10915650"/>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64</xdr:row>
      <xdr:rowOff>9207</xdr:rowOff>
    </xdr:to>
    <xdr:cxnSp macro="">
      <xdr:nvCxnSpPr>
        <xdr:cNvPr id="132" name="直線コネクタ 131"/>
        <xdr:cNvCxnSpPr/>
      </xdr:nvCxnSpPr>
      <xdr:spPr>
        <a:xfrm flipV="1">
          <a:off x="3225800" y="1091565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35878</xdr:rowOff>
    </xdr:from>
    <xdr:to>
      <xdr:col>4</xdr:col>
      <xdr:colOff>482600</xdr:colOff>
      <xdr:row>64</xdr:row>
      <xdr:rowOff>9207</xdr:rowOff>
    </xdr:to>
    <xdr:cxnSp macro="">
      <xdr:nvCxnSpPr>
        <xdr:cNvPr id="135" name="直線コネクタ 134"/>
        <xdr:cNvCxnSpPr/>
      </xdr:nvCxnSpPr>
      <xdr:spPr>
        <a:xfrm>
          <a:off x="2336800" y="1083722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35878</xdr:rowOff>
    </xdr:from>
    <xdr:to>
      <xdr:col>3</xdr:col>
      <xdr:colOff>279400</xdr:colOff>
      <xdr:row>64</xdr:row>
      <xdr:rowOff>33338</xdr:rowOff>
    </xdr:to>
    <xdr:cxnSp macro="">
      <xdr:nvCxnSpPr>
        <xdr:cNvPr id="138" name="直線コネクタ 137"/>
        <xdr:cNvCxnSpPr/>
      </xdr:nvCxnSpPr>
      <xdr:spPr>
        <a:xfrm flipV="1">
          <a:off x="1447800" y="1083722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51134</xdr:rowOff>
    </xdr:from>
    <xdr:ext cx="762000" cy="259045"/>
    <xdr:sp macro="" textlink="">
      <xdr:nvSpPr>
        <xdr:cNvPr id="140" name="テキスト ボックス 139"/>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42" name="テキスト ボックス 141"/>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129857</xdr:rowOff>
    </xdr:from>
    <xdr:to>
      <xdr:col>7</xdr:col>
      <xdr:colOff>203200</xdr:colOff>
      <xdr:row>64</xdr:row>
      <xdr:rowOff>60007</xdr:rowOff>
    </xdr:to>
    <xdr:sp macro="" textlink="">
      <xdr:nvSpPr>
        <xdr:cNvPr id="148" name="円/楕円 147"/>
        <xdr:cNvSpPr/>
      </xdr:nvSpPr>
      <xdr:spPr>
        <a:xfrm>
          <a:off x="49022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101934</xdr:rowOff>
    </xdr:from>
    <xdr:ext cx="762000" cy="259045"/>
    <xdr:sp macro="" textlink="">
      <xdr:nvSpPr>
        <xdr:cNvPr id="149" name="財政構造の弾力性該当値テキスト"/>
        <xdr:cNvSpPr txBox="1"/>
      </xdr:nvSpPr>
      <xdr:spPr>
        <a:xfrm>
          <a:off x="5041900" y="109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0" name="円/楕円 149"/>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1" name="テキスト ボックス 150"/>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129857</xdr:rowOff>
    </xdr:from>
    <xdr:to>
      <xdr:col>4</xdr:col>
      <xdr:colOff>533400</xdr:colOff>
      <xdr:row>64</xdr:row>
      <xdr:rowOff>60007</xdr:rowOff>
    </xdr:to>
    <xdr:sp macro="" textlink="">
      <xdr:nvSpPr>
        <xdr:cNvPr id="152" name="円/楕円 151"/>
        <xdr:cNvSpPr/>
      </xdr:nvSpPr>
      <xdr:spPr>
        <a:xfrm>
          <a:off x="3175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44784</xdr:rowOff>
    </xdr:from>
    <xdr:ext cx="762000" cy="259045"/>
    <xdr:sp macro="" textlink="">
      <xdr:nvSpPr>
        <xdr:cNvPr id="153" name="テキスト ボックス 152"/>
        <xdr:cNvSpPr txBox="1"/>
      </xdr:nvSpPr>
      <xdr:spPr>
        <a:xfrm>
          <a:off x="2844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156528</xdr:rowOff>
    </xdr:from>
    <xdr:to>
      <xdr:col>3</xdr:col>
      <xdr:colOff>330200</xdr:colOff>
      <xdr:row>63</xdr:row>
      <xdr:rowOff>86678</xdr:rowOff>
    </xdr:to>
    <xdr:sp macro="" textlink="">
      <xdr:nvSpPr>
        <xdr:cNvPr id="154" name="円/楕円 153"/>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71455</xdr:rowOff>
    </xdr:from>
    <xdr:ext cx="762000" cy="259045"/>
    <xdr:sp macro="" textlink="">
      <xdr:nvSpPr>
        <xdr:cNvPr id="155" name="テキスト ボックス 154"/>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56" name="円/楕円 155"/>
        <xdr:cNvSpPr/>
      </xdr:nvSpPr>
      <xdr:spPr>
        <a:xfrm>
          <a:off x="1397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68915</xdr:rowOff>
    </xdr:from>
    <xdr:ext cx="762000" cy="259045"/>
    <xdr:sp macro="" textlink="">
      <xdr:nvSpPr>
        <xdr:cNvPr id="157" name="テキスト ボックス 156"/>
        <xdr:cNvSpPr txBox="1"/>
      </xdr:nvSpPr>
      <xdr:spPr>
        <a:xfrm>
          <a:off x="1066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[118,879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139,958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定員適正化計画による職員削減により着実にコストの削減を図ってきているものの、依然</a:t>
          </a:r>
          <a:r>
            <a:rPr lang="ja-JP" altLang="ja-JP" sz="1100" b="0" i="0" baseline="0">
              <a:solidFill>
                <a:schemeClr val="dk1"/>
              </a:solidFill>
              <a:effectLst/>
              <a:latin typeface="+mn-lt"/>
              <a:ea typeface="+mn-ea"/>
              <a:cs typeface="+mn-cs"/>
            </a:rPr>
            <a:t>類似団体平均を上回っており、今後も引き続き定員適正化計画による職員削減の実施、指定管理者制度の導入など業務の外部委託化を進め、コストの低減を図っていく</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13336</xdr:rowOff>
    </xdr:from>
    <xdr:to>
      <xdr:col>7</xdr:col>
      <xdr:colOff>152400</xdr:colOff>
      <xdr:row>86</xdr:row>
      <xdr:rowOff>52944</xdr:rowOff>
    </xdr:to>
    <xdr:cxnSp macro="">
      <xdr:nvCxnSpPr>
        <xdr:cNvPr id="194" name="直線コネクタ 193"/>
        <xdr:cNvCxnSpPr/>
      </xdr:nvCxnSpPr>
      <xdr:spPr>
        <a:xfrm flipV="1">
          <a:off x="4114800" y="14758036"/>
          <a:ext cx="838200" cy="3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52944</xdr:rowOff>
    </xdr:from>
    <xdr:to>
      <xdr:col>6</xdr:col>
      <xdr:colOff>0</xdr:colOff>
      <xdr:row>87</xdr:row>
      <xdr:rowOff>106798</xdr:rowOff>
    </xdr:to>
    <xdr:cxnSp macro="">
      <xdr:nvCxnSpPr>
        <xdr:cNvPr id="197" name="直線コネクタ 196"/>
        <xdr:cNvCxnSpPr/>
      </xdr:nvCxnSpPr>
      <xdr:spPr>
        <a:xfrm flipV="1">
          <a:off x="3225800" y="14797644"/>
          <a:ext cx="889000" cy="22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136054</xdr:rowOff>
    </xdr:from>
    <xdr:to>
      <xdr:col>4</xdr:col>
      <xdr:colOff>482600</xdr:colOff>
      <xdr:row>87</xdr:row>
      <xdr:rowOff>106798</xdr:rowOff>
    </xdr:to>
    <xdr:cxnSp macro="">
      <xdr:nvCxnSpPr>
        <xdr:cNvPr id="200" name="直線コネクタ 199"/>
        <xdr:cNvCxnSpPr/>
      </xdr:nvCxnSpPr>
      <xdr:spPr>
        <a:xfrm>
          <a:off x="2336800" y="14880754"/>
          <a:ext cx="889000" cy="14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113596</xdr:rowOff>
    </xdr:from>
    <xdr:to>
      <xdr:col>3</xdr:col>
      <xdr:colOff>279400</xdr:colOff>
      <xdr:row>86</xdr:row>
      <xdr:rowOff>136054</xdr:rowOff>
    </xdr:to>
    <xdr:cxnSp macro="">
      <xdr:nvCxnSpPr>
        <xdr:cNvPr id="203" name="直線コネクタ 202"/>
        <xdr:cNvCxnSpPr/>
      </xdr:nvCxnSpPr>
      <xdr:spPr>
        <a:xfrm>
          <a:off x="1447800" y="14858296"/>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100725</xdr:rowOff>
    </xdr:from>
    <xdr:ext cx="762000" cy="259045"/>
    <xdr:sp macro="" textlink="">
      <xdr:nvSpPr>
        <xdr:cNvPr id="205" name="テキスト ボックス 204"/>
        <xdr:cNvSpPr txBox="1"/>
      </xdr:nvSpPr>
      <xdr:spPr>
        <a:xfrm>
          <a:off x="1955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126750</xdr:rowOff>
    </xdr:from>
    <xdr:ext cx="762000" cy="259045"/>
    <xdr:sp macro="" textlink="">
      <xdr:nvSpPr>
        <xdr:cNvPr id="207" name="テキスト ボックス 206"/>
        <xdr:cNvSpPr txBox="1"/>
      </xdr:nvSpPr>
      <xdr:spPr>
        <a:xfrm>
          <a:off x="1066800" y="1435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133986</xdr:rowOff>
    </xdr:from>
    <xdr:to>
      <xdr:col>7</xdr:col>
      <xdr:colOff>203200</xdr:colOff>
      <xdr:row>86</xdr:row>
      <xdr:rowOff>64136</xdr:rowOff>
    </xdr:to>
    <xdr:sp macro="" textlink="">
      <xdr:nvSpPr>
        <xdr:cNvPr id="213" name="円/楕円 212"/>
        <xdr:cNvSpPr/>
      </xdr:nvSpPr>
      <xdr:spPr>
        <a:xfrm>
          <a:off x="49022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106063</xdr:rowOff>
    </xdr:from>
    <xdr:ext cx="762000" cy="259045"/>
    <xdr:sp macro="" textlink="">
      <xdr:nvSpPr>
        <xdr:cNvPr id="214" name="人件費・物件費等の状況該当値テキスト"/>
        <xdr:cNvSpPr txBox="1"/>
      </xdr:nvSpPr>
      <xdr:spPr>
        <a:xfrm>
          <a:off x="5041900" y="1467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118,879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2144</xdr:rowOff>
    </xdr:from>
    <xdr:to>
      <xdr:col>6</xdr:col>
      <xdr:colOff>50800</xdr:colOff>
      <xdr:row>86</xdr:row>
      <xdr:rowOff>103744</xdr:rowOff>
    </xdr:to>
    <xdr:sp macro="" textlink="">
      <xdr:nvSpPr>
        <xdr:cNvPr id="215" name="円/楕円 214"/>
        <xdr:cNvSpPr/>
      </xdr:nvSpPr>
      <xdr:spPr>
        <a:xfrm>
          <a:off x="4064000" y="147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88521</xdr:rowOff>
    </xdr:from>
    <xdr:ext cx="736600" cy="259045"/>
    <xdr:sp macro="" textlink="">
      <xdr:nvSpPr>
        <xdr:cNvPr id="216" name="テキスト ボックス 215"/>
        <xdr:cNvSpPr txBox="1"/>
      </xdr:nvSpPr>
      <xdr:spPr>
        <a:xfrm>
          <a:off x="3733800" y="1483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121,177</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55998</xdr:rowOff>
    </xdr:from>
    <xdr:to>
      <xdr:col>4</xdr:col>
      <xdr:colOff>533400</xdr:colOff>
      <xdr:row>87</xdr:row>
      <xdr:rowOff>157598</xdr:rowOff>
    </xdr:to>
    <xdr:sp macro="" textlink="">
      <xdr:nvSpPr>
        <xdr:cNvPr id="217" name="円/楕円 216"/>
        <xdr:cNvSpPr/>
      </xdr:nvSpPr>
      <xdr:spPr>
        <a:xfrm>
          <a:off x="3175000" y="149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142375</xdr:rowOff>
    </xdr:from>
    <xdr:ext cx="762000" cy="259045"/>
    <xdr:sp macro="" textlink="">
      <xdr:nvSpPr>
        <xdr:cNvPr id="218" name="テキスト ボックス 217"/>
        <xdr:cNvSpPr txBox="1"/>
      </xdr:nvSpPr>
      <xdr:spPr>
        <a:xfrm>
          <a:off x="2844800" y="150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134,249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85254</xdr:rowOff>
    </xdr:from>
    <xdr:to>
      <xdr:col>3</xdr:col>
      <xdr:colOff>330200</xdr:colOff>
      <xdr:row>87</xdr:row>
      <xdr:rowOff>15404</xdr:rowOff>
    </xdr:to>
    <xdr:sp macro="" textlink="">
      <xdr:nvSpPr>
        <xdr:cNvPr id="219" name="円/楕円 218"/>
        <xdr:cNvSpPr/>
      </xdr:nvSpPr>
      <xdr:spPr>
        <a:xfrm>
          <a:off x="2286000" y="1482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181</xdr:rowOff>
    </xdr:from>
    <xdr:ext cx="762000" cy="259045"/>
    <xdr:sp macro="" textlink="">
      <xdr:nvSpPr>
        <xdr:cNvPr id="220" name="テキスト ボックス 219"/>
        <xdr:cNvSpPr txBox="1"/>
      </xdr:nvSpPr>
      <xdr:spPr>
        <a:xfrm>
          <a:off x="1955800" y="1491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125,999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62796</xdr:rowOff>
    </xdr:from>
    <xdr:to>
      <xdr:col>2</xdr:col>
      <xdr:colOff>127000</xdr:colOff>
      <xdr:row>86</xdr:row>
      <xdr:rowOff>164396</xdr:rowOff>
    </xdr:to>
    <xdr:sp macro="" textlink="">
      <xdr:nvSpPr>
        <xdr:cNvPr id="221" name="円/楕円 220"/>
        <xdr:cNvSpPr/>
      </xdr:nvSpPr>
      <xdr:spPr>
        <a:xfrm>
          <a:off x="1397000" y="148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149173</xdr:rowOff>
    </xdr:from>
    <xdr:ext cx="762000" cy="259045"/>
    <xdr:sp macro="" textlink="">
      <xdr:nvSpPr>
        <xdr:cNvPr id="222" name="テキスト ボックス 221"/>
        <xdr:cNvSpPr txBox="1"/>
      </xdr:nvSpPr>
      <xdr:spPr>
        <a:xfrm>
          <a:off x="1066800" y="148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類似団体平均を下回っている。今後も昇級・昇格制度の適切な運用などにより引き続き給与の適正化に努める。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78195</xdr:rowOff>
    </xdr:from>
    <xdr:to>
      <xdr:col>24</xdr:col>
      <xdr:colOff>558800</xdr:colOff>
      <xdr:row>87</xdr:row>
      <xdr:rowOff>26670</xdr:rowOff>
    </xdr:to>
    <xdr:cxnSp macro="">
      <xdr:nvCxnSpPr>
        <xdr:cNvPr id="258" name="直線コネクタ 257"/>
        <xdr:cNvCxnSpPr/>
      </xdr:nvCxnSpPr>
      <xdr:spPr>
        <a:xfrm flipV="1">
          <a:off x="16179800" y="14308545"/>
          <a:ext cx="838200" cy="6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26670</xdr:rowOff>
    </xdr:from>
    <xdr:to>
      <xdr:col>23</xdr:col>
      <xdr:colOff>406400</xdr:colOff>
      <xdr:row>87</xdr:row>
      <xdr:rowOff>54248</xdr:rowOff>
    </xdr:to>
    <xdr:cxnSp macro="">
      <xdr:nvCxnSpPr>
        <xdr:cNvPr id="261" name="直線コネクタ 260"/>
        <xdr:cNvCxnSpPr/>
      </xdr:nvCxnSpPr>
      <xdr:spPr>
        <a:xfrm flipV="1">
          <a:off x="15290800" y="14942820"/>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167821</xdr:rowOff>
    </xdr:from>
    <xdr:to>
      <xdr:col>22</xdr:col>
      <xdr:colOff>203200</xdr:colOff>
      <xdr:row>87</xdr:row>
      <xdr:rowOff>54248</xdr:rowOff>
    </xdr:to>
    <xdr:cxnSp macro="">
      <xdr:nvCxnSpPr>
        <xdr:cNvPr id="264" name="直線コネクタ 263"/>
        <xdr:cNvCxnSpPr/>
      </xdr:nvCxnSpPr>
      <xdr:spPr>
        <a:xfrm>
          <a:off x="14401800" y="14398171"/>
          <a:ext cx="889000" cy="57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167821</xdr:rowOff>
    </xdr:from>
    <xdr:to>
      <xdr:col>21</xdr:col>
      <xdr:colOff>0</xdr:colOff>
      <xdr:row>84</xdr:row>
      <xdr:rowOff>85998</xdr:rowOff>
    </xdr:to>
    <xdr:cxnSp macro="">
      <xdr:nvCxnSpPr>
        <xdr:cNvPr id="267" name="直線コネクタ 266"/>
        <xdr:cNvCxnSpPr/>
      </xdr:nvCxnSpPr>
      <xdr:spPr>
        <a:xfrm flipV="1">
          <a:off x="13512800" y="14398171"/>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129376</xdr:rowOff>
    </xdr:from>
    <xdr:ext cx="762000" cy="259045"/>
    <xdr:sp macro="" textlink="">
      <xdr:nvSpPr>
        <xdr:cNvPr id="269" name="テキスト ボックス 268"/>
        <xdr:cNvSpPr txBox="1"/>
      </xdr:nvSpPr>
      <xdr:spPr>
        <a:xfrm>
          <a:off x="14020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143164</xdr:rowOff>
    </xdr:from>
    <xdr:ext cx="762000" cy="259045"/>
    <xdr:sp macro="" textlink="">
      <xdr:nvSpPr>
        <xdr:cNvPr id="271" name="テキスト ボックス 270"/>
        <xdr:cNvSpPr txBox="1"/>
      </xdr:nvSpPr>
      <xdr:spPr>
        <a:xfrm>
          <a:off x="13131800" y="147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27395</xdr:rowOff>
    </xdr:from>
    <xdr:to>
      <xdr:col>24</xdr:col>
      <xdr:colOff>609600</xdr:colOff>
      <xdr:row>83</xdr:row>
      <xdr:rowOff>128995</xdr:rowOff>
    </xdr:to>
    <xdr:sp macro="" textlink="">
      <xdr:nvSpPr>
        <xdr:cNvPr id="277" name="円/楕円 276"/>
        <xdr:cNvSpPr/>
      </xdr:nvSpPr>
      <xdr:spPr>
        <a:xfrm>
          <a:off x="16967200" y="142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43922</xdr:rowOff>
    </xdr:from>
    <xdr:ext cx="762000" cy="259045"/>
    <xdr:sp macro="" textlink="">
      <xdr:nvSpPr>
        <xdr:cNvPr id="278" name="給与水準   （国との比較）該当値テキスト"/>
        <xdr:cNvSpPr txBox="1"/>
      </xdr:nvSpPr>
      <xdr:spPr>
        <a:xfrm>
          <a:off x="17106900" y="1410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147320</xdr:rowOff>
    </xdr:from>
    <xdr:to>
      <xdr:col>23</xdr:col>
      <xdr:colOff>457200</xdr:colOff>
      <xdr:row>87</xdr:row>
      <xdr:rowOff>77470</xdr:rowOff>
    </xdr:to>
    <xdr:sp macro="" textlink="">
      <xdr:nvSpPr>
        <xdr:cNvPr id="279" name="円/楕円 278"/>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87647</xdr:rowOff>
    </xdr:from>
    <xdr:ext cx="736600" cy="259045"/>
    <xdr:sp macro="" textlink="">
      <xdr:nvSpPr>
        <xdr:cNvPr id="280" name="テキスト ボックス 279"/>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3448</xdr:rowOff>
    </xdr:from>
    <xdr:to>
      <xdr:col>22</xdr:col>
      <xdr:colOff>254000</xdr:colOff>
      <xdr:row>87</xdr:row>
      <xdr:rowOff>105048</xdr:rowOff>
    </xdr:to>
    <xdr:sp macro="" textlink="">
      <xdr:nvSpPr>
        <xdr:cNvPr id="281" name="円/楕円 280"/>
        <xdr:cNvSpPr/>
      </xdr:nvSpPr>
      <xdr:spPr>
        <a:xfrm>
          <a:off x="15240000" y="149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115225</xdr:rowOff>
    </xdr:from>
    <xdr:ext cx="762000" cy="259045"/>
    <xdr:sp macro="" textlink="">
      <xdr:nvSpPr>
        <xdr:cNvPr id="282" name="テキスト ボックス 281"/>
        <xdr:cNvSpPr txBox="1"/>
      </xdr:nvSpPr>
      <xdr:spPr>
        <a:xfrm>
          <a:off x="14909800" y="1468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117021</xdr:rowOff>
    </xdr:from>
    <xdr:to>
      <xdr:col>21</xdr:col>
      <xdr:colOff>50800</xdr:colOff>
      <xdr:row>84</xdr:row>
      <xdr:rowOff>47171</xdr:rowOff>
    </xdr:to>
    <xdr:sp macro="" textlink="">
      <xdr:nvSpPr>
        <xdr:cNvPr id="283" name="円/楕円 282"/>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57348</xdr:rowOff>
    </xdr:from>
    <xdr:ext cx="762000" cy="259045"/>
    <xdr:sp macro="" textlink="">
      <xdr:nvSpPr>
        <xdr:cNvPr id="284" name="テキスト ボックス 283"/>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35198</xdr:rowOff>
    </xdr:from>
    <xdr:to>
      <xdr:col>19</xdr:col>
      <xdr:colOff>533400</xdr:colOff>
      <xdr:row>84</xdr:row>
      <xdr:rowOff>136798</xdr:rowOff>
    </xdr:to>
    <xdr:sp macro="" textlink="">
      <xdr:nvSpPr>
        <xdr:cNvPr id="285" name="円/楕円 284"/>
        <xdr:cNvSpPr/>
      </xdr:nvSpPr>
      <xdr:spPr>
        <a:xfrm>
          <a:off x="13462000" y="144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146975</xdr:rowOff>
    </xdr:from>
    <xdr:ext cx="762000" cy="259045"/>
    <xdr:sp macro="" textlink="">
      <xdr:nvSpPr>
        <xdr:cNvPr id="286" name="テキスト ボックス 285"/>
        <xdr:cNvSpPr txBox="1"/>
      </xdr:nvSpPr>
      <xdr:spPr>
        <a:xfrm>
          <a:off x="13131800" y="1420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類似団体平均を上回っているものの、定員適正化計画を策定し将来の職員構成や財政状況を考慮した必要最小限の職員採用を行っており、平成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年度は対前年度比で０．</a:t>
          </a:r>
          <a:r>
            <a:rPr lang="ja-JP" altLang="en-US" sz="1100" b="0" i="0" baseline="0">
              <a:solidFill>
                <a:schemeClr val="dk1"/>
              </a:solidFill>
              <a:effectLst/>
              <a:latin typeface="+mn-lt"/>
              <a:ea typeface="+mn-ea"/>
              <a:cs typeface="+mn-cs"/>
            </a:rPr>
            <a:t>３１</a:t>
          </a:r>
          <a:r>
            <a:rPr lang="ja-JP" altLang="ja-JP" sz="1100" b="0" i="0" baseline="0">
              <a:solidFill>
                <a:schemeClr val="dk1"/>
              </a:solidFill>
              <a:effectLst/>
              <a:latin typeface="+mn-lt"/>
              <a:ea typeface="+mn-ea"/>
              <a:cs typeface="+mn-cs"/>
            </a:rPr>
            <a:t>ポイントの減となった。今後も</a:t>
          </a:r>
          <a:r>
            <a:rPr lang="ja-JP" altLang="en-US" sz="1100" b="0" i="0" baseline="0">
              <a:solidFill>
                <a:schemeClr val="dk1"/>
              </a:solidFill>
              <a:effectLst/>
              <a:latin typeface="+mn-lt"/>
              <a:ea typeface="+mn-ea"/>
              <a:cs typeface="+mn-cs"/>
            </a:rPr>
            <a:t>新経営戦略プログラムに基づき</a:t>
          </a:r>
          <a:r>
            <a:rPr lang="ja-JP" altLang="ja-JP" sz="1100" b="0" i="0" baseline="0">
              <a:solidFill>
                <a:schemeClr val="dk1"/>
              </a:solidFill>
              <a:effectLst/>
              <a:latin typeface="+mn-lt"/>
              <a:ea typeface="+mn-ea"/>
              <a:cs typeface="+mn-cs"/>
            </a:rPr>
            <a:t>業務の効率化を図るなど、引き続き職員数の削減に努める。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17054</xdr:rowOff>
    </xdr:from>
    <xdr:to>
      <xdr:col>24</xdr:col>
      <xdr:colOff>558800</xdr:colOff>
      <xdr:row>66</xdr:row>
      <xdr:rowOff>123916</xdr:rowOff>
    </xdr:to>
    <xdr:cxnSp macro="">
      <xdr:nvCxnSpPr>
        <xdr:cNvPr id="323" name="直線コネクタ 322"/>
        <xdr:cNvCxnSpPr/>
      </xdr:nvCxnSpPr>
      <xdr:spPr>
        <a:xfrm flipV="1">
          <a:off x="16179800" y="11332754"/>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24"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123916</xdr:rowOff>
    </xdr:from>
    <xdr:to>
      <xdr:col>23</xdr:col>
      <xdr:colOff>406400</xdr:colOff>
      <xdr:row>67</xdr:row>
      <xdr:rowOff>4173</xdr:rowOff>
    </xdr:to>
    <xdr:cxnSp macro="">
      <xdr:nvCxnSpPr>
        <xdr:cNvPr id="326" name="直線コネクタ 325"/>
        <xdr:cNvCxnSpPr/>
      </xdr:nvCxnSpPr>
      <xdr:spPr>
        <a:xfrm flipV="1">
          <a:off x="15290800" y="1143961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8" name="テキスト ボックス 327"/>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4173</xdr:rowOff>
    </xdr:from>
    <xdr:to>
      <xdr:col>22</xdr:col>
      <xdr:colOff>203200</xdr:colOff>
      <xdr:row>67</xdr:row>
      <xdr:rowOff>73116</xdr:rowOff>
    </xdr:to>
    <xdr:cxnSp macro="">
      <xdr:nvCxnSpPr>
        <xdr:cNvPr id="329" name="直線コネクタ 328"/>
        <xdr:cNvCxnSpPr/>
      </xdr:nvCxnSpPr>
      <xdr:spPr>
        <a:xfrm flipV="1">
          <a:off x="14401800" y="114913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73116</xdr:rowOff>
    </xdr:from>
    <xdr:to>
      <xdr:col>21</xdr:col>
      <xdr:colOff>0</xdr:colOff>
      <xdr:row>67</xdr:row>
      <xdr:rowOff>121376</xdr:rowOff>
    </xdr:to>
    <xdr:cxnSp macro="">
      <xdr:nvCxnSpPr>
        <xdr:cNvPr id="332" name="直線コネクタ 331"/>
        <xdr:cNvCxnSpPr/>
      </xdr:nvCxnSpPr>
      <xdr:spPr>
        <a:xfrm flipV="1">
          <a:off x="13512800" y="115602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131371</xdr:rowOff>
    </xdr:from>
    <xdr:ext cx="762000" cy="259045"/>
    <xdr:sp macro="" textlink="">
      <xdr:nvSpPr>
        <xdr:cNvPr id="334" name="テキスト ボックス 333"/>
        <xdr:cNvSpPr txBox="1"/>
      </xdr:nvSpPr>
      <xdr:spPr>
        <a:xfrm>
          <a:off x="14020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148607</xdr:rowOff>
    </xdr:from>
    <xdr:ext cx="762000" cy="259045"/>
    <xdr:sp macro="" textlink="">
      <xdr:nvSpPr>
        <xdr:cNvPr id="336" name="テキスト ボックス 335"/>
        <xdr:cNvSpPr txBox="1"/>
      </xdr:nvSpPr>
      <xdr:spPr>
        <a:xfrm>
          <a:off x="13131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137704</xdr:rowOff>
    </xdr:from>
    <xdr:to>
      <xdr:col>24</xdr:col>
      <xdr:colOff>609600</xdr:colOff>
      <xdr:row>66</xdr:row>
      <xdr:rowOff>67854</xdr:rowOff>
    </xdr:to>
    <xdr:sp macro="" textlink="">
      <xdr:nvSpPr>
        <xdr:cNvPr id="342" name="円/楕円 341"/>
        <xdr:cNvSpPr/>
      </xdr:nvSpPr>
      <xdr:spPr>
        <a:xfrm>
          <a:off x="169672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109781</xdr:rowOff>
    </xdr:from>
    <xdr:ext cx="762000" cy="259045"/>
    <xdr:sp macro="" textlink="">
      <xdr:nvSpPr>
        <xdr:cNvPr id="343" name="定員管理の状況該当値テキスト"/>
        <xdr:cNvSpPr txBox="1"/>
      </xdr:nvSpPr>
      <xdr:spPr>
        <a:xfrm>
          <a:off x="17106900" y="1125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73116</xdr:rowOff>
    </xdr:from>
    <xdr:to>
      <xdr:col>23</xdr:col>
      <xdr:colOff>457200</xdr:colOff>
      <xdr:row>67</xdr:row>
      <xdr:rowOff>3266</xdr:rowOff>
    </xdr:to>
    <xdr:sp macro="" textlink="">
      <xdr:nvSpPr>
        <xdr:cNvPr id="344" name="円/楕円 343"/>
        <xdr:cNvSpPr/>
      </xdr:nvSpPr>
      <xdr:spPr>
        <a:xfrm>
          <a:off x="16129000" y="113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159493</xdr:rowOff>
    </xdr:from>
    <xdr:ext cx="736600" cy="259045"/>
    <xdr:sp macro="" textlink="">
      <xdr:nvSpPr>
        <xdr:cNvPr id="345" name="テキスト ボックス 344"/>
        <xdr:cNvSpPr txBox="1"/>
      </xdr:nvSpPr>
      <xdr:spPr>
        <a:xfrm>
          <a:off x="15798800" y="1147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124823</xdr:rowOff>
    </xdr:from>
    <xdr:to>
      <xdr:col>22</xdr:col>
      <xdr:colOff>254000</xdr:colOff>
      <xdr:row>67</xdr:row>
      <xdr:rowOff>54973</xdr:rowOff>
    </xdr:to>
    <xdr:sp macro="" textlink="">
      <xdr:nvSpPr>
        <xdr:cNvPr id="346" name="円/楕円 345"/>
        <xdr:cNvSpPr/>
      </xdr:nvSpPr>
      <xdr:spPr>
        <a:xfrm>
          <a:off x="15240000" y="11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39750</xdr:rowOff>
    </xdr:from>
    <xdr:ext cx="762000" cy="259045"/>
    <xdr:sp macro="" textlink="">
      <xdr:nvSpPr>
        <xdr:cNvPr id="347" name="テキスト ボックス 346"/>
        <xdr:cNvSpPr txBox="1"/>
      </xdr:nvSpPr>
      <xdr:spPr>
        <a:xfrm>
          <a:off x="14909800" y="115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22316</xdr:rowOff>
    </xdr:from>
    <xdr:to>
      <xdr:col>21</xdr:col>
      <xdr:colOff>50800</xdr:colOff>
      <xdr:row>67</xdr:row>
      <xdr:rowOff>123916</xdr:rowOff>
    </xdr:to>
    <xdr:sp macro="" textlink="">
      <xdr:nvSpPr>
        <xdr:cNvPr id="348" name="円/楕円 347"/>
        <xdr:cNvSpPr/>
      </xdr:nvSpPr>
      <xdr:spPr>
        <a:xfrm>
          <a:off x="14351000" y="115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108693</xdr:rowOff>
    </xdr:from>
    <xdr:ext cx="762000" cy="259045"/>
    <xdr:sp macro="" textlink="">
      <xdr:nvSpPr>
        <xdr:cNvPr id="349" name="テキスト ボックス 348"/>
        <xdr:cNvSpPr txBox="1"/>
      </xdr:nvSpPr>
      <xdr:spPr>
        <a:xfrm>
          <a:off x="14020800" y="1159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70576</xdr:rowOff>
    </xdr:from>
    <xdr:to>
      <xdr:col>19</xdr:col>
      <xdr:colOff>533400</xdr:colOff>
      <xdr:row>68</xdr:row>
      <xdr:rowOff>726</xdr:rowOff>
    </xdr:to>
    <xdr:sp macro="" textlink="">
      <xdr:nvSpPr>
        <xdr:cNvPr id="350" name="円/楕円 349"/>
        <xdr:cNvSpPr/>
      </xdr:nvSpPr>
      <xdr:spPr>
        <a:xfrm>
          <a:off x="13462000" y="115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156953</xdr:rowOff>
    </xdr:from>
    <xdr:ext cx="762000" cy="259045"/>
    <xdr:sp macro="" textlink="">
      <xdr:nvSpPr>
        <xdr:cNvPr id="351" name="テキスト ボックス 350"/>
        <xdr:cNvSpPr txBox="1"/>
      </xdr:nvSpPr>
      <xdr:spPr>
        <a:xfrm>
          <a:off x="13131800" y="1164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下水道事業の公債費充当財源繰出金が多額になることや新市建設計画登載事業の進捗による合併特例債等の償還に</a:t>
          </a:r>
          <a:r>
            <a:rPr lang="ja-JP" altLang="en-US" sz="1100" baseline="0">
              <a:solidFill>
                <a:schemeClr val="dk1"/>
              </a:solidFill>
              <a:effectLst/>
              <a:latin typeface="+mn-lt"/>
              <a:ea typeface="+mn-ea"/>
              <a:cs typeface="+mn-cs"/>
            </a:rPr>
            <a:t>より</a:t>
          </a:r>
          <a:r>
            <a:rPr lang="ja-JP" altLang="ja-JP" sz="1100" baseline="0">
              <a:solidFill>
                <a:schemeClr val="dk1"/>
              </a:solidFill>
              <a:effectLst/>
              <a:latin typeface="+mn-lt"/>
              <a:ea typeface="+mn-ea"/>
              <a:cs typeface="+mn-cs"/>
            </a:rPr>
            <a:t>類似団体平均より高い１４．</a:t>
          </a:r>
          <a:r>
            <a:rPr lang="ja-JP" altLang="en-US" sz="1100" baseline="0">
              <a:solidFill>
                <a:schemeClr val="dk1"/>
              </a:solidFill>
              <a:effectLst/>
              <a:latin typeface="+mn-lt"/>
              <a:ea typeface="+mn-ea"/>
              <a:cs typeface="+mn-cs"/>
            </a:rPr>
            <a:t>４</a:t>
          </a:r>
          <a:r>
            <a:rPr lang="ja-JP" altLang="ja-JP" sz="1100" baseline="0">
              <a:solidFill>
                <a:schemeClr val="dk1"/>
              </a:solidFill>
              <a:effectLst/>
              <a:latin typeface="+mn-lt"/>
              <a:ea typeface="+mn-ea"/>
              <a:cs typeface="+mn-cs"/>
            </a:rPr>
            <a:t>％となっている。今後</a:t>
          </a:r>
          <a:r>
            <a:rPr lang="ja-JP" altLang="en-US" sz="1100" baseline="0">
              <a:solidFill>
                <a:schemeClr val="dk1"/>
              </a:solidFill>
              <a:effectLst/>
              <a:latin typeface="+mn-lt"/>
              <a:ea typeface="+mn-ea"/>
              <a:cs typeface="+mn-cs"/>
            </a:rPr>
            <a:t>は</a:t>
          </a:r>
          <a:r>
            <a:rPr lang="ja-JP" altLang="ja-JP" sz="1100" baseline="0">
              <a:solidFill>
                <a:schemeClr val="dk1"/>
              </a:solidFill>
              <a:effectLst/>
              <a:latin typeface="+mn-lt"/>
              <a:ea typeface="+mn-ea"/>
              <a:cs typeface="+mn-cs"/>
            </a:rPr>
            <a:t>公債費負担適正化計画に基づ</a:t>
          </a:r>
          <a:r>
            <a:rPr lang="ja-JP" altLang="en-US" sz="110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事業の見直し</a:t>
          </a:r>
          <a:r>
            <a:rPr lang="ja-JP" altLang="en-US" sz="1100" b="0" i="0" baseline="0">
              <a:solidFill>
                <a:schemeClr val="dk1"/>
              </a:solidFill>
              <a:effectLst/>
              <a:latin typeface="+mn-lt"/>
              <a:ea typeface="+mn-ea"/>
              <a:cs typeface="+mn-cs"/>
            </a:rPr>
            <a:t>や</a:t>
          </a:r>
          <a:r>
            <a:rPr lang="ja-JP" altLang="ja-JP" sz="1100" baseline="0">
              <a:solidFill>
                <a:schemeClr val="dk1"/>
              </a:solidFill>
              <a:effectLst/>
              <a:latin typeface="+mn-lt"/>
              <a:ea typeface="+mn-ea"/>
              <a:cs typeface="+mn-cs"/>
            </a:rPr>
            <a:t>、下水道事業の公債費充当財源繰出金の抑制などにより、公債費の抑制を図る。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40</xdr:row>
      <xdr:rowOff>98044</xdr:rowOff>
    </xdr:to>
    <xdr:cxnSp macro="">
      <xdr:nvCxnSpPr>
        <xdr:cNvPr id="383" name="直線コネクタ 382"/>
        <xdr:cNvCxnSpPr/>
      </xdr:nvCxnSpPr>
      <xdr:spPr>
        <a:xfrm>
          <a:off x="16179800" y="69463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40</xdr:row>
      <xdr:rowOff>107696</xdr:rowOff>
    </xdr:to>
    <xdr:cxnSp macro="">
      <xdr:nvCxnSpPr>
        <xdr:cNvPr id="386" name="直線コネクタ 385"/>
        <xdr:cNvCxnSpPr/>
      </xdr:nvCxnSpPr>
      <xdr:spPr>
        <a:xfrm flipV="1">
          <a:off x="15290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107696</xdr:rowOff>
    </xdr:from>
    <xdr:to>
      <xdr:col>22</xdr:col>
      <xdr:colOff>203200</xdr:colOff>
      <xdr:row>40</xdr:row>
      <xdr:rowOff>160782</xdr:rowOff>
    </xdr:to>
    <xdr:cxnSp macro="">
      <xdr:nvCxnSpPr>
        <xdr:cNvPr id="389" name="直線コネクタ 388"/>
        <xdr:cNvCxnSpPr/>
      </xdr:nvCxnSpPr>
      <xdr:spPr>
        <a:xfrm flipV="1">
          <a:off x="14401800" y="696569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160782</xdr:rowOff>
    </xdr:from>
    <xdr:to>
      <xdr:col>21</xdr:col>
      <xdr:colOff>0</xdr:colOff>
      <xdr:row>41</xdr:row>
      <xdr:rowOff>52070</xdr:rowOff>
    </xdr:to>
    <xdr:cxnSp macro="">
      <xdr:nvCxnSpPr>
        <xdr:cNvPr id="392" name="直線コネクタ 391"/>
        <xdr:cNvCxnSpPr/>
      </xdr:nvCxnSpPr>
      <xdr:spPr>
        <a:xfrm flipV="1">
          <a:off x="13512800" y="70187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86631</xdr:rowOff>
    </xdr:from>
    <xdr:ext cx="762000" cy="259045"/>
    <xdr:sp macro="" textlink="">
      <xdr:nvSpPr>
        <xdr:cNvPr id="394" name="テキスト ボックス 393"/>
        <xdr:cNvSpPr txBox="1"/>
      </xdr:nvSpPr>
      <xdr:spPr>
        <a:xfrm>
          <a:off x="14020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125239</xdr:rowOff>
    </xdr:from>
    <xdr:ext cx="762000" cy="259045"/>
    <xdr:sp macro="" textlink="">
      <xdr:nvSpPr>
        <xdr:cNvPr id="396" name="テキスト ボックス 395"/>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402" name="円/楕円 401"/>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19321</xdr:rowOff>
    </xdr:from>
    <xdr:ext cx="762000" cy="259045"/>
    <xdr:sp macro="" textlink="">
      <xdr:nvSpPr>
        <xdr:cNvPr id="403" name="公債費負担の状況該当値テキスト"/>
        <xdr:cNvSpPr txBox="1"/>
      </xdr:nvSpPr>
      <xdr:spPr>
        <a:xfrm>
          <a:off x="17106900" y="68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404" name="円/楕円 403"/>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405" name="テキスト ボックス 404"/>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56896</xdr:rowOff>
    </xdr:from>
    <xdr:to>
      <xdr:col>22</xdr:col>
      <xdr:colOff>254000</xdr:colOff>
      <xdr:row>40</xdr:row>
      <xdr:rowOff>158496</xdr:rowOff>
    </xdr:to>
    <xdr:sp macro="" textlink="">
      <xdr:nvSpPr>
        <xdr:cNvPr id="406" name="円/楕円 405"/>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407" name="テキスト ボックス 40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109982</xdr:rowOff>
    </xdr:from>
    <xdr:to>
      <xdr:col>21</xdr:col>
      <xdr:colOff>50800</xdr:colOff>
      <xdr:row>41</xdr:row>
      <xdr:rowOff>40132</xdr:rowOff>
    </xdr:to>
    <xdr:sp macro="" textlink="">
      <xdr:nvSpPr>
        <xdr:cNvPr id="408" name="円/楕円 407"/>
        <xdr:cNvSpPr/>
      </xdr:nvSpPr>
      <xdr:spPr>
        <a:xfrm>
          <a:off x="14351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24909</xdr:rowOff>
    </xdr:from>
    <xdr:ext cx="762000" cy="259045"/>
    <xdr:sp macro="" textlink="">
      <xdr:nvSpPr>
        <xdr:cNvPr id="409" name="テキスト ボックス 408"/>
        <xdr:cNvSpPr txBox="1"/>
      </xdr:nvSpPr>
      <xdr:spPr>
        <a:xfrm>
          <a:off x="14020800" y="705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10" name="円/楕円 409"/>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411" name="テキスト ボックス 410"/>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退職手当率の改正により退職手当見込額が減額したことから将来負担額が減少し、余剰金を財源とした財政調整基金への積立等により充当可能基金が増加したことに加え、合併特例債等の増加により基準財政需要額算入見込額が増加したことに伴い将来負担比率が改善された。しかし、依然</a:t>
          </a:r>
          <a:r>
            <a:rPr lang="ja-JP" altLang="ja-JP" sz="1100" b="0" i="0" baseline="0">
              <a:solidFill>
                <a:schemeClr val="dk1"/>
              </a:solidFill>
              <a:effectLst/>
              <a:latin typeface="+mn-lt"/>
              <a:ea typeface="+mn-ea"/>
              <a:cs typeface="+mn-cs"/>
            </a:rPr>
            <a:t>類似団体平均を上回っており、今後も</a:t>
          </a:r>
          <a:r>
            <a:rPr lang="ja-JP" altLang="en-US" sz="1100" b="0" i="0" baseline="0">
              <a:solidFill>
                <a:schemeClr val="dk1"/>
              </a:solidFill>
              <a:effectLst/>
              <a:latin typeface="+mn-lt"/>
              <a:ea typeface="+mn-ea"/>
              <a:cs typeface="+mn-cs"/>
            </a:rPr>
            <a:t>定員適正化計画に基づく定員の適正化</a:t>
          </a:r>
          <a:r>
            <a:rPr lang="ja-JP" altLang="ja-JP" sz="1100" b="0" i="0" baseline="0">
              <a:solidFill>
                <a:schemeClr val="dk1"/>
              </a:solidFill>
              <a:effectLst/>
              <a:latin typeface="+mn-lt"/>
              <a:ea typeface="+mn-ea"/>
              <a:cs typeface="+mn-cs"/>
            </a:rPr>
            <a:t>や公債費負担適正化計画に基づ</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事業の見直しなどにより、起債発行額を抑制する。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59944</xdr:rowOff>
    </xdr:from>
    <xdr:to>
      <xdr:col>24</xdr:col>
      <xdr:colOff>558800</xdr:colOff>
      <xdr:row>19</xdr:row>
      <xdr:rowOff>43409</xdr:rowOff>
    </xdr:to>
    <xdr:cxnSp macro="">
      <xdr:nvCxnSpPr>
        <xdr:cNvPr id="443" name="直線コネクタ 442"/>
        <xdr:cNvCxnSpPr/>
      </xdr:nvCxnSpPr>
      <xdr:spPr>
        <a:xfrm flipV="1">
          <a:off x="16179800" y="3146044"/>
          <a:ext cx="838200" cy="1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43409</xdr:rowOff>
    </xdr:from>
    <xdr:to>
      <xdr:col>23</xdr:col>
      <xdr:colOff>406400</xdr:colOff>
      <xdr:row>19</xdr:row>
      <xdr:rowOff>47269</xdr:rowOff>
    </xdr:to>
    <xdr:cxnSp macro="">
      <xdr:nvCxnSpPr>
        <xdr:cNvPr id="446" name="直線コネクタ 445"/>
        <xdr:cNvCxnSpPr/>
      </xdr:nvCxnSpPr>
      <xdr:spPr>
        <a:xfrm flipV="1">
          <a:off x="15290800" y="3300959"/>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165151</xdr:rowOff>
    </xdr:from>
    <xdr:to>
      <xdr:col>22</xdr:col>
      <xdr:colOff>203200</xdr:colOff>
      <xdr:row>19</xdr:row>
      <xdr:rowOff>47269</xdr:rowOff>
    </xdr:to>
    <xdr:cxnSp macro="">
      <xdr:nvCxnSpPr>
        <xdr:cNvPr id="449" name="直線コネクタ 448"/>
        <xdr:cNvCxnSpPr/>
      </xdr:nvCxnSpPr>
      <xdr:spPr>
        <a:xfrm>
          <a:off x="14401800" y="3251251"/>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165151</xdr:rowOff>
    </xdr:from>
    <xdr:to>
      <xdr:col>21</xdr:col>
      <xdr:colOff>0</xdr:colOff>
      <xdr:row>18</xdr:row>
      <xdr:rowOff>170942</xdr:rowOff>
    </xdr:to>
    <xdr:cxnSp macro="">
      <xdr:nvCxnSpPr>
        <xdr:cNvPr id="452" name="直線コネクタ 451"/>
        <xdr:cNvCxnSpPr/>
      </xdr:nvCxnSpPr>
      <xdr:spPr>
        <a:xfrm flipV="1">
          <a:off x="13512800" y="325125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53" name="フローチャート : 判断 452"/>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24045</xdr:rowOff>
    </xdr:from>
    <xdr:ext cx="762000" cy="259045"/>
    <xdr:sp macro="" textlink="">
      <xdr:nvSpPr>
        <xdr:cNvPr id="454" name="テキスト ボックス 453"/>
        <xdr:cNvSpPr txBox="1"/>
      </xdr:nvSpPr>
      <xdr:spPr>
        <a:xfrm>
          <a:off x="14020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5" name="フローチャート : 判断 454"/>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94988</xdr:rowOff>
    </xdr:from>
    <xdr:ext cx="762000" cy="259045"/>
    <xdr:sp macro="" textlink="">
      <xdr:nvSpPr>
        <xdr:cNvPr id="456" name="テキスト ボックス 455"/>
        <xdr:cNvSpPr txBox="1"/>
      </xdr:nvSpPr>
      <xdr:spPr>
        <a:xfrm>
          <a:off x="13131800" y="266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9144</xdr:rowOff>
    </xdr:from>
    <xdr:to>
      <xdr:col>24</xdr:col>
      <xdr:colOff>609600</xdr:colOff>
      <xdr:row>18</xdr:row>
      <xdr:rowOff>110744</xdr:rowOff>
    </xdr:to>
    <xdr:sp macro="" textlink="">
      <xdr:nvSpPr>
        <xdr:cNvPr id="462" name="円/楕円 461"/>
        <xdr:cNvSpPr/>
      </xdr:nvSpPr>
      <xdr:spPr>
        <a:xfrm>
          <a:off x="169672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152671</xdr:rowOff>
    </xdr:from>
    <xdr:ext cx="762000" cy="259045"/>
    <xdr:sp macro="" textlink="">
      <xdr:nvSpPr>
        <xdr:cNvPr id="463" name="将来負担の状況該当値テキスト"/>
        <xdr:cNvSpPr txBox="1"/>
      </xdr:nvSpPr>
      <xdr:spPr>
        <a:xfrm>
          <a:off x="17106900" y="306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164059</xdr:rowOff>
    </xdr:from>
    <xdr:to>
      <xdr:col>23</xdr:col>
      <xdr:colOff>457200</xdr:colOff>
      <xdr:row>19</xdr:row>
      <xdr:rowOff>94209</xdr:rowOff>
    </xdr:to>
    <xdr:sp macro="" textlink="">
      <xdr:nvSpPr>
        <xdr:cNvPr id="464" name="円/楕円 463"/>
        <xdr:cNvSpPr/>
      </xdr:nvSpPr>
      <xdr:spPr>
        <a:xfrm>
          <a:off x="16129000" y="32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78986</xdr:rowOff>
    </xdr:from>
    <xdr:ext cx="736600" cy="259045"/>
    <xdr:sp macro="" textlink="">
      <xdr:nvSpPr>
        <xdr:cNvPr id="465" name="テキスト ボックス 464"/>
        <xdr:cNvSpPr txBox="1"/>
      </xdr:nvSpPr>
      <xdr:spPr>
        <a:xfrm>
          <a:off x="15798800" y="3336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167919</xdr:rowOff>
    </xdr:from>
    <xdr:to>
      <xdr:col>22</xdr:col>
      <xdr:colOff>254000</xdr:colOff>
      <xdr:row>19</xdr:row>
      <xdr:rowOff>98069</xdr:rowOff>
    </xdr:to>
    <xdr:sp macro="" textlink="">
      <xdr:nvSpPr>
        <xdr:cNvPr id="466" name="円/楕円 465"/>
        <xdr:cNvSpPr/>
      </xdr:nvSpPr>
      <xdr:spPr>
        <a:xfrm>
          <a:off x="15240000" y="32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82846</xdr:rowOff>
    </xdr:from>
    <xdr:ext cx="762000" cy="259045"/>
    <xdr:sp macro="" textlink="">
      <xdr:nvSpPr>
        <xdr:cNvPr id="467" name="テキスト ボックス 466"/>
        <xdr:cNvSpPr txBox="1"/>
      </xdr:nvSpPr>
      <xdr:spPr>
        <a:xfrm>
          <a:off x="14909800" y="334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114351</xdr:rowOff>
    </xdr:from>
    <xdr:to>
      <xdr:col>21</xdr:col>
      <xdr:colOff>50800</xdr:colOff>
      <xdr:row>19</xdr:row>
      <xdr:rowOff>44501</xdr:rowOff>
    </xdr:to>
    <xdr:sp macro="" textlink="">
      <xdr:nvSpPr>
        <xdr:cNvPr id="468" name="円/楕円 467"/>
        <xdr:cNvSpPr/>
      </xdr:nvSpPr>
      <xdr:spPr>
        <a:xfrm>
          <a:off x="14351000" y="32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29278</xdr:rowOff>
    </xdr:from>
    <xdr:ext cx="762000" cy="259045"/>
    <xdr:sp macro="" textlink="">
      <xdr:nvSpPr>
        <xdr:cNvPr id="469" name="テキスト ボックス 468"/>
        <xdr:cNvSpPr txBox="1"/>
      </xdr:nvSpPr>
      <xdr:spPr>
        <a:xfrm>
          <a:off x="14020800" y="328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120142</xdr:rowOff>
    </xdr:from>
    <xdr:to>
      <xdr:col>19</xdr:col>
      <xdr:colOff>533400</xdr:colOff>
      <xdr:row>19</xdr:row>
      <xdr:rowOff>50292</xdr:rowOff>
    </xdr:to>
    <xdr:sp macro="" textlink="">
      <xdr:nvSpPr>
        <xdr:cNvPr id="470" name="円/楕円 469"/>
        <xdr:cNvSpPr/>
      </xdr:nvSpPr>
      <xdr:spPr>
        <a:xfrm>
          <a:off x="13462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35069</xdr:rowOff>
    </xdr:from>
    <xdr:ext cx="762000" cy="259045"/>
    <xdr:sp macro="" textlink="">
      <xdr:nvSpPr>
        <xdr:cNvPr id="471" name="テキスト ボックス 470"/>
        <xdr:cNvSpPr txBox="1"/>
      </xdr:nvSpPr>
      <xdr:spPr>
        <a:xfrm>
          <a:off x="13131800"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新潟県三条市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102,489
102,082
432.01
55,010,643
53,200,170
824,292
24,556,812
69,283,906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144.0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人件費は前年比較で１．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減の効果を上げている。定員適正化計画による職員数の削減等のコスト削減の効果が、現れていることが考えられる。一方で団塊世代の職員の退職時期を迎え、今後退職手当が多額に上ることが予想されるため、退職手当債により負担を平準化し、今後も引き続き、比率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39</xdr:row>
      <xdr:rowOff>16510</xdr:rowOff>
    </xdr:to>
    <xdr:cxnSp macro="">
      <xdr:nvCxnSpPr>
        <xdr:cNvPr id="65" name="直線コネクタ 64"/>
        <xdr:cNvCxnSpPr/>
      </xdr:nvCxnSpPr>
      <xdr:spPr>
        <a:xfrm flipV="1">
          <a:off x="3987800" y="65735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16510</xdr:rowOff>
    </xdr:from>
    <xdr:to>
      <xdr:col>5</xdr:col>
      <xdr:colOff>549275</xdr:colOff>
      <xdr:row>39</xdr:row>
      <xdr:rowOff>115570</xdr:rowOff>
    </xdr:to>
    <xdr:cxnSp macro="">
      <xdr:nvCxnSpPr>
        <xdr:cNvPr id="68" name="直線コネクタ 67"/>
        <xdr:cNvCxnSpPr/>
      </xdr:nvCxnSpPr>
      <xdr:spPr>
        <a:xfrm flipV="1">
          <a:off x="3098800" y="6703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77470</xdr:rowOff>
    </xdr:from>
    <xdr:to>
      <xdr:col>4</xdr:col>
      <xdr:colOff>346075</xdr:colOff>
      <xdr:row>39</xdr:row>
      <xdr:rowOff>115570</xdr:rowOff>
    </xdr:to>
    <xdr:cxnSp macro="">
      <xdr:nvCxnSpPr>
        <xdr:cNvPr id="71" name="直線コネクタ 70"/>
        <xdr:cNvCxnSpPr/>
      </xdr:nvCxnSpPr>
      <xdr:spPr>
        <a:xfrm>
          <a:off x="2209800" y="676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77470</xdr:rowOff>
    </xdr:from>
    <xdr:to>
      <xdr:col>3</xdr:col>
      <xdr:colOff>142875</xdr:colOff>
      <xdr:row>40</xdr:row>
      <xdr:rowOff>50800</xdr:rowOff>
    </xdr:to>
    <xdr:cxnSp macro="">
      <xdr:nvCxnSpPr>
        <xdr:cNvPr id="74" name="直線コネクタ 73"/>
        <xdr:cNvCxnSpPr/>
      </xdr:nvCxnSpPr>
      <xdr:spPr>
        <a:xfrm flipV="1">
          <a:off x="1320800" y="6764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4" name="円/楕円 83"/>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5"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137160</xdr:rowOff>
    </xdr:from>
    <xdr:to>
      <xdr:col>5</xdr:col>
      <xdr:colOff>600075</xdr:colOff>
      <xdr:row>39</xdr:row>
      <xdr:rowOff>67310</xdr:rowOff>
    </xdr:to>
    <xdr:sp macro="" textlink="">
      <xdr:nvSpPr>
        <xdr:cNvPr id="86" name="円/楕円 85"/>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52087</xdr:rowOff>
    </xdr:from>
    <xdr:ext cx="736600" cy="259045"/>
    <xdr:sp macro="" textlink="">
      <xdr:nvSpPr>
        <xdr:cNvPr id="87" name="テキスト ボックス 86"/>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64770</xdr:rowOff>
    </xdr:from>
    <xdr:to>
      <xdr:col>4</xdr:col>
      <xdr:colOff>396875</xdr:colOff>
      <xdr:row>39</xdr:row>
      <xdr:rowOff>166370</xdr:rowOff>
    </xdr:to>
    <xdr:sp macro="" textlink="">
      <xdr:nvSpPr>
        <xdr:cNvPr id="88" name="円/楕円 87"/>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151147</xdr:rowOff>
    </xdr:from>
    <xdr:ext cx="762000" cy="259045"/>
    <xdr:sp macro="" textlink="">
      <xdr:nvSpPr>
        <xdr:cNvPr id="89" name="テキスト ボックス 88"/>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26670</xdr:rowOff>
    </xdr:from>
    <xdr:to>
      <xdr:col>3</xdr:col>
      <xdr:colOff>193675</xdr:colOff>
      <xdr:row>39</xdr:row>
      <xdr:rowOff>128270</xdr:rowOff>
    </xdr:to>
    <xdr:sp macro="" textlink="">
      <xdr:nvSpPr>
        <xdr:cNvPr id="90" name="円/楕円 89"/>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113047</xdr:rowOff>
    </xdr:from>
    <xdr:ext cx="762000" cy="259045"/>
    <xdr:sp macro="" textlink="">
      <xdr:nvSpPr>
        <xdr:cNvPr id="91" name="テキスト ボックス 90"/>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92" name="円/楕円 91"/>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86377</xdr:rowOff>
    </xdr:from>
    <xdr:ext cx="762000" cy="259045"/>
    <xdr:sp macro="" textlink="">
      <xdr:nvSpPr>
        <xdr:cNvPr id="93" name="テキスト ボックス 92"/>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effectLst/>
            </a:rPr>
            <a:t>物件費は前年度比較で、１．２％増加した。原因としては指定管理者制度の導入などによる指定管理料や民間委託による学校給食調理等業務委託料の増加などがある。引き続き、指定管理者への業務委託事業を進めつつ、「業務の改善・効率化」により業務の無駄を排除し物件費の抑制に努める。</a:t>
          </a:r>
          <a:endParaRPr lang="ja-JP" altLang="ja-JP" sz="11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43180</xdr:rowOff>
    </xdr:from>
    <xdr:to>
      <xdr:col>24</xdr:col>
      <xdr:colOff>31750</xdr:colOff>
      <xdr:row>14</xdr:row>
      <xdr:rowOff>134620</xdr:rowOff>
    </xdr:to>
    <xdr:cxnSp macro="">
      <xdr:nvCxnSpPr>
        <xdr:cNvPr id="126" name="直線コネクタ 125"/>
        <xdr:cNvCxnSpPr/>
      </xdr:nvCxnSpPr>
      <xdr:spPr>
        <a:xfrm>
          <a:off x="15671800" y="2443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43180</xdr:rowOff>
    </xdr:from>
    <xdr:to>
      <xdr:col>22</xdr:col>
      <xdr:colOff>565150</xdr:colOff>
      <xdr:row>14</xdr:row>
      <xdr:rowOff>73660</xdr:rowOff>
    </xdr:to>
    <xdr:cxnSp macro="">
      <xdr:nvCxnSpPr>
        <xdr:cNvPr id="129" name="直線コネクタ 128"/>
        <xdr:cNvCxnSpPr/>
      </xdr:nvCxnSpPr>
      <xdr:spPr>
        <a:xfrm flipV="1">
          <a:off x="14782800" y="244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73660</xdr:rowOff>
    </xdr:to>
    <xdr:cxnSp macro="">
      <xdr:nvCxnSpPr>
        <xdr:cNvPr id="132" name="直線コネクタ 131"/>
        <xdr:cNvCxnSpPr/>
      </xdr:nvCxnSpPr>
      <xdr:spPr>
        <a:xfrm>
          <a:off x="13893800" y="241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130810</xdr:rowOff>
    </xdr:from>
    <xdr:to>
      <xdr:col>20</xdr:col>
      <xdr:colOff>158750</xdr:colOff>
      <xdr:row>14</xdr:row>
      <xdr:rowOff>12700</xdr:rowOff>
    </xdr:to>
    <xdr:cxnSp macro="">
      <xdr:nvCxnSpPr>
        <xdr:cNvPr id="135" name="直線コネクタ 134"/>
        <xdr:cNvCxnSpPr/>
      </xdr:nvCxnSpPr>
      <xdr:spPr>
        <a:xfrm>
          <a:off x="13004800" y="235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37" name="テキスト ボックス 13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63517</xdr:rowOff>
    </xdr:from>
    <xdr:ext cx="762000" cy="259045"/>
    <xdr:sp macro="" textlink="">
      <xdr:nvSpPr>
        <xdr:cNvPr id="139" name="テキスト ボックス 138"/>
        <xdr:cNvSpPr txBox="1"/>
      </xdr:nvSpPr>
      <xdr:spPr>
        <a:xfrm>
          <a:off x="12623800" y="246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83820</xdr:rowOff>
    </xdr:from>
    <xdr:to>
      <xdr:col>24</xdr:col>
      <xdr:colOff>82550</xdr:colOff>
      <xdr:row>15</xdr:row>
      <xdr:rowOff>13970</xdr:rowOff>
    </xdr:to>
    <xdr:sp macro="" textlink="">
      <xdr:nvSpPr>
        <xdr:cNvPr id="145" name="円/楕円 144"/>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100347</xdr:rowOff>
    </xdr:from>
    <xdr:ext cx="762000" cy="259045"/>
    <xdr:sp macro="" textlink="">
      <xdr:nvSpPr>
        <xdr:cNvPr id="146" name="物件費該当値テキスト"/>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163830</xdr:rowOff>
    </xdr:from>
    <xdr:to>
      <xdr:col>22</xdr:col>
      <xdr:colOff>615950</xdr:colOff>
      <xdr:row>14</xdr:row>
      <xdr:rowOff>93980</xdr:rowOff>
    </xdr:to>
    <xdr:sp macro="" textlink="">
      <xdr:nvSpPr>
        <xdr:cNvPr id="147" name="円/楕円 146"/>
        <xdr:cNvSpPr/>
      </xdr:nvSpPr>
      <xdr:spPr>
        <a:xfrm>
          <a:off x="15621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104157</xdr:rowOff>
    </xdr:from>
    <xdr:ext cx="736600" cy="259045"/>
    <xdr:sp macro="" textlink="">
      <xdr:nvSpPr>
        <xdr:cNvPr id="148" name="テキスト ボックス 147"/>
        <xdr:cNvSpPr txBox="1"/>
      </xdr:nvSpPr>
      <xdr:spPr>
        <a:xfrm>
          <a:off x="15290800" y="216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22860</xdr:rowOff>
    </xdr:from>
    <xdr:to>
      <xdr:col>21</xdr:col>
      <xdr:colOff>412750</xdr:colOff>
      <xdr:row>14</xdr:row>
      <xdr:rowOff>124460</xdr:rowOff>
    </xdr:to>
    <xdr:sp macro="" textlink="">
      <xdr:nvSpPr>
        <xdr:cNvPr id="149" name="円/楕円 148"/>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134637</xdr:rowOff>
    </xdr:from>
    <xdr:ext cx="762000" cy="259045"/>
    <xdr:sp macro="" textlink="">
      <xdr:nvSpPr>
        <xdr:cNvPr id="150" name="テキスト ボックス 149"/>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1" name="円/楕円 150"/>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52" name="テキスト ボックス 151"/>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80010</xdr:rowOff>
    </xdr:from>
    <xdr:to>
      <xdr:col>19</xdr:col>
      <xdr:colOff>6350</xdr:colOff>
      <xdr:row>14</xdr:row>
      <xdr:rowOff>10160</xdr:rowOff>
    </xdr:to>
    <xdr:sp macro="" textlink="">
      <xdr:nvSpPr>
        <xdr:cNvPr id="153" name="円/楕円 152"/>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20337</xdr:rowOff>
    </xdr:from>
    <xdr:ext cx="762000" cy="259045"/>
    <xdr:sp macro="" textlink="">
      <xdr:nvSpPr>
        <xdr:cNvPr id="154" name="テキスト ボックス 153"/>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％増加したものの、類似団体を下回った。今後も、障がい者自立支援給付費、生活保護費の増加など</a:t>
          </a:r>
          <a:r>
            <a:rPr lang="ja-JP" altLang="en-US" sz="1100" b="0" i="0" baseline="0">
              <a:solidFill>
                <a:schemeClr val="dk1"/>
              </a:solidFill>
              <a:effectLst/>
              <a:latin typeface="+mn-lt"/>
              <a:ea typeface="+mn-ea"/>
              <a:cs typeface="+mn-cs"/>
            </a:rPr>
            <a:t>が見込まれるが</a:t>
          </a:r>
          <a:r>
            <a:rPr lang="ja-JP" altLang="ja-JP" sz="1100" b="0" i="0" baseline="0">
              <a:solidFill>
                <a:schemeClr val="dk1"/>
              </a:solidFill>
              <a:effectLst/>
              <a:latin typeface="+mn-lt"/>
              <a:ea typeface="+mn-ea"/>
              <a:cs typeface="+mn-cs"/>
            </a:rPr>
            <a:t>、執行の適正化等による抑制に努める。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9978</xdr:rowOff>
    </xdr:to>
    <xdr:cxnSp macro="">
      <xdr:nvCxnSpPr>
        <xdr:cNvPr id="189" name="直線コネクタ 188"/>
        <xdr:cNvCxnSpPr/>
      </xdr:nvCxnSpPr>
      <xdr:spPr>
        <a:xfrm>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105228</xdr:rowOff>
    </xdr:from>
    <xdr:to>
      <xdr:col>5</xdr:col>
      <xdr:colOff>549275</xdr:colOff>
      <xdr:row>54</xdr:row>
      <xdr:rowOff>159657</xdr:rowOff>
    </xdr:to>
    <xdr:cxnSp macro="">
      <xdr:nvCxnSpPr>
        <xdr:cNvPr id="192" name="直線コネクタ 191"/>
        <xdr:cNvCxnSpPr/>
      </xdr:nvCxnSpPr>
      <xdr:spPr>
        <a:xfrm>
          <a:off x="3098800" y="9363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105228</xdr:rowOff>
    </xdr:from>
    <xdr:to>
      <xdr:col>4</xdr:col>
      <xdr:colOff>346075</xdr:colOff>
      <xdr:row>54</xdr:row>
      <xdr:rowOff>159657</xdr:rowOff>
    </xdr:to>
    <xdr:cxnSp macro="">
      <xdr:nvCxnSpPr>
        <xdr:cNvPr id="195" name="直線コネクタ 194"/>
        <xdr:cNvCxnSpPr/>
      </xdr:nvCxnSpPr>
      <xdr:spPr>
        <a:xfrm flipV="1">
          <a:off x="2209800" y="9363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116115</xdr:rowOff>
    </xdr:from>
    <xdr:to>
      <xdr:col>3</xdr:col>
      <xdr:colOff>142875</xdr:colOff>
      <xdr:row>54</xdr:row>
      <xdr:rowOff>159657</xdr:rowOff>
    </xdr:to>
    <xdr:cxnSp macro="">
      <xdr:nvCxnSpPr>
        <xdr:cNvPr id="198" name="直線コネクタ 197"/>
        <xdr:cNvCxnSpPr/>
      </xdr:nvCxnSpPr>
      <xdr:spPr>
        <a:xfrm>
          <a:off x="1320800" y="9374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00" name="テキスト ボックス 19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2" name="テキスト ボックス 20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08" name="円/楕円 207"/>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09"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0" name="円/楕円 209"/>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1" name="テキスト ボックス 210"/>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54428</xdr:rowOff>
    </xdr:from>
    <xdr:to>
      <xdr:col>4</xdr:col>
      <xdr:colOff>396875</xdr:colOff>
      <xdr:row>54</xdr:row>
      <xdr:rowOff>156028</xdr:rowOff>
    </xdr:to>
    <xdr:sp macro="" textlink="">
      <xdr:nvSpPr>
        <xdr:cNvPr id="212" name="円/楕円 211"/>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166205</xdr:rowOff>
    </xdr:from>
    <xdr:ext cx="762000" cy="259045"/>
    <xdr:sp macro="" textlink="">
      <xdr:nvSpPr>
        <xdr:cNvPr id="213" name="テキスト ボックス 212"/>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4" name="円/楕円 213"/>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23784</xdr:rowOff>
    </xdr:from>
    <xdr:ext cx="762000" cy="259045"/>
    <xdr:sp macro="" textlink="">
      <xdr:nvSpPr>
        <xdr:cNvPr id="215" name="テキスト ボックス 214"/>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16" name="円/楕円 215"/>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17" name="テキスト ボックス 216"/>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が類似団体平均を上回っているのは、繰出金の増加が主な要因である。今後、下水道事業経営健全化計画に基づく使用料収入等の確保・事業費の節減等により適正化を図り、普通会計の負担額を減らして行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151493</xdr:rowOff>
    </xdr:from>
    <xdr:to>
      <xdr:col>24</xdr:col>
      <xdr:colOff>31750</xdr:colOff>
      <xdr:row>60</xdr:row>
      <xdr:rowOff>23585</xdr:rowOff>
    </xdr:to>
    <xdr:cxnSp macro="">
      <xdr:nvCxnSpPr>
        <xdr:cNvPr id="252" name="直線コネクタ 251"/>
        <xdr:cNvCxnSpPr/>
      </xdr:nvCxnSpPr>
      <xdr:spPr>
        <a:xfrm>
          <a:off x="15671800" y="102670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151493</xdr:rowOff>
    </xdr:from>
    <xdr:to>
      <xdr:col>22</xdr:col>
      <xdr:colOff>565150</xdr:colOff>
      <xdr:row>60</xdr:row>
      <xdr:rowOff>23585</xdr:rowOff>
    </xdr:to>
    <xdr:cxnSp macro="">
      <xdr:nvCxnSpPr>
        <xdr:cNvPr id="255" name="直線コネクタ 254"/>
        <xdr:cNvCxnSpPr/>
      </xdr:nvCxnSpPr>
      <xdr:spPr>
        <a:xfrm flipV="1">
          <a:off x="14782800" y="10267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42635</xdr:rowOff>
    </xdr:from>
    <xdr:to>
      <xdr:col>21</xdr:col>
      <xdr:colOff>361950</xdr:colOff>
      <xdr:row>60</xdr:row>
      <xdr:rowOff>23585</xdr:rowOff>
    </xdr:to>
    <xdr:cxnSp macro="">
      <xdr:nvCxnSpPr>
        <xdr:cNvPr id="258" name="直線コネクタ 257"/>
        <xdr:cNvCxnSpPr/>
      </xdr:nvCxnSpPr>
      <xdr:spPr>
        <a:xfrm>
          <a:off x="13893800" y="101581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42635</xdr:rowOff>
    </xdr:from>
    <xdr:to>
      <xdr:col>20</xdr:col>
      <xdr:colOff>158750</xdr:colOff>
      <xdr:row>59</xdr:row>
      <xdr:rowOff>75293</xdr:rowOff>
    </xdr:to>
    <xdr:cxnSp macro="">
      <xdr:nvCxnSpPr>
        <xdr:cNvPr id="261" name="直線コネクタ 260"/>
        <xdr:cNvCxnSpPr/>
      </xdr:nvCxnSpPr>
      <xdr:spPr>
        <a:xfrm flipV="1">
          <a:off x="13004800" y="10158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3" name="テキスト ボックス 26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5" name="テキスト ボックス 264"/>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144235</xdr:rowOff>
    </xdr:from>
    <xdr:to>
      <xdr:col>24</xdr:col>
      <xdr:colOff>82550</xdr:colOff>
      <xdr:row>60</xdr:row>
      <xdr:rowOff>74385</xdr:rowOff>
    </xdr:to>
    <xdr:sp macro="" textlink="">
      <xdr:nvSpPr>
        <xdr:cNvPr id="271" name="円/楕円 270"/>
        <xdr:cNvSpPr/>
      </xdr:nvSpPr>
      <xdr:spPr>
        <a:xfrm>
          <a:off x="16459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116312</xdr:rowOff>
    </xdr:from>
    <xdr:ext cx="762000" cy="259045"/>
    <xdr:sp macro="" textlink="">
      <xdr:nvSpPr>
        <xdr:cNvPr id="272" name="その他該当値テキスト"/>
        <xdr:cNvSpPr txBox="1"/>
      </xdr:nvSpPr>
      <xdr:spPr>
        <a:xfrm>
          <a:off x="16598900" y="102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100693</xdr:rowOff>
    </xdr:from>
    <xdr:to>
      <xdr:col>22</xdr:col>
      <xdr:colOff>615950</xdr:colOff>
      <xdr:row>60</xdr:row>
      <xdr:rowOff>30843</xdr:rowOff>
    </xdr:to>
    <xdr:sp macro="" textlink="">
      <xdr:nvSpPr>
        <xdr:cNvPr id="273" name="円/楕円 272"/>
        <xdr:cNvSpPr/>
      </xdr:nvSpPr>
      <xdr:spPr>
        <a:xfrm>
          <a:off x="15621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15620</xdr:rowOff>
    </xdr:from>
    <xdr:ext cx="736600" cy="259045"/>
    <xdr:sp macro="" textlink="">
      <xdr:nvSpPr>
        <xdr:cNvPr id="274" name="テキスト ボックス 273"/>
        <xdr:cNvSpPr txBox="1"/>
      </xdr:nvSpPr>
      <xdr:spPr>
        <a:xfrm>
          <a:off x="15290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144235</xdr:rowOff>
    </xdr:from>
    <xdr:to>
      <xdr:col>21</xdr:col>
      <xdr:colOff>412750</xdr:colOff>
      <xdr:row>60</xdr:row>
      <xdr:rowOff>74385</xdr:rowOff>
    </xdr:to>
    <xdr:sp macro="" textlink="">
      <xdr:nvSpPr>
        <xdr:cNvPr id="275" name="円/楕円 274"/>
        <xdr:cNvSpPr/>
      </xdr:nvSpPr>
      <xdr:spPr>
        <a:xfrm>
          <a:off x="14732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59162</xdr:rowOff>
    </xdr:from>
    <xdr:ext cx="762000" cy="259045"/>
    <xdr:sp macro="" textlink="">
      <xdr:nvSpPr>
        <xdr:cNvPr id="276" name="テキスト ボックス 275"/>
        <xdr:cNvSpPr txBox="1"/>
      </xdr:nvSpPr>
      <xdr:spPr>
        <a:xfrm>
          <a:off x="14401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163285</xdr:rowOff>
    </xdr:from>
    <xdr:to>
      <xdr:col>20</xdr:col>
      <xdr:colOff>209550</xdr:colOff>
      <xdr:row>59</xdr:row>
      <xdr:rowOff>93435</xdr:rowOff>
    </xdr:to>
    <xdr:sp macro="" textlink="">
      <xdr:nvSpPr>
        <xdr:cNvPr id="277" name="円/楕円 276"/>
        <xdr:cNvSpPr/>
      </xdr:nvSpPr>
      <xdr:spPr>
        <a:xfrm>
          <a:off x="13843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78212</xdr:rowOff>
    </xdr:from>
    <xdr:ext cx="762000" cy="259045"/>
    <xdr:sp macro="" textlink="">
      <xdr:nvSpPr>
        <xdr:cNvPr id="278" name="テキスト ボックス 277"/>
        <xdr:cNvSpPr txBox="1"/>
      </xdr:nvSpPr>
      <xdr:spPr>
        <a:xfrm>
          <a:off x="13512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24493</xdr:rowOff>
    </xdr:from>
    <xdr:to>
      <xdr:col>19</xdr:col>
      <xdr:colOff>6350</xdr:colOff>
      <xdr:row>59</xdr:row>
      <xdr:rowOff>126093</xdr:rowOff>
    </xdr:to>
    <xdr:sp macro="" textlink="">
      <xdr:nvSpPr>
        <xdr:cNvPr id="279" name="円/楕円 278"/>
        <xdr:cNvSpPr/>
      </xdr:nvSpPr>
      <xdr:spPr>
        <a:xfrm>
          <a:off x="12954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110870</xdr:rowOff>
    </xdr:from>
    <xdr:ext cx="762000" cy="259045"/>
    <xdr:sp macro="" textlink="">
      <xdr:nvSpPr>
        <xdr:cNvPr id="280" name="テキスト ボックス 279"/>
        <xdr:cNvSpPr txBox="1"/>
      </xdr:nvSpPr>
      <xdr:spPr>
        <a:xfrm>
          <a:off x="12623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補助費等に係る経常収支比率が類似団体平均を大きく下回っているのは、平成１７年５月１日の市町村合併に伴う一部事務組合の解散により、一部事務組合に対する負担金が大きく減少したためである。今後も、補助費等の支出にあたっては、対象事業の実施内容、効果等の検証を行うとともに、必要な見直しを行うなど、適正な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153670</xdr:rowOff>
    </xdr:from>
    <xdr:to>
      <xdr:col>24</xdr:col>
      <xdr:colOff>31750</xdr:colOff>
      <xdr:row>33</xdr:row>
      <xdr:rowOff>161290</xdr:rowOff>
    </xdr:to>
    <xdr:cxnSp macro="">
      <xdr:nvCxnSpPr>
        <xdr:cNvPr id="312" name="直線コネクタ 311"/>
        <xdr:cNvCxnSpPr/>
      </xdr:nvCxnSpPr>
      <xdr:spPr>
        <a:xfrm flipV="1">
          <a:off x="15671800" y="581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146050</xdr:rowOff>
    </xdr:from>
    <xdr:to>
      <xdr:col>22</xdr:col>
      <xdr:colOff>565150</xdr:colOff>
      <xdr:row>33</xdr:row>
      <xdr:rowOff>161290</xdr:rowOff>
    </xdr:to>
    <xdr:cxnSp macro="">
      <xdr:nvCxnSpPr>
        <xdr:cNvPr id="315" name="直線コネクタ 314"/>
        <xdr:cNvCxnSpPr/>
      </xdr:nvCxnSpPr>
      <xdr:spPr>
        <a:xfrm>
          <a:off x="14782800" y="580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34</xdr:row>
      <xdr:rowOff>27940</xdr:rowOff>
    </xdr:to>
    <xdr:cxnSp macro="">
      <xdr:nvCxnSpPr>
        <xdr:cNvPr id="318" name="直線コネクタ 317"/>
        <xdr:cNvCxnSpPr/>
      </xdr:nvCxnSpPr>
      <xdr:spPr>
        <a:xfrm flipV="1">
          <a:off x="13893800" y="580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20320</xdr:rowOff>
    </xdr:from>
    <xdr:to>
      <xdr:col>20</xdr:col>
      <xdr:colOff>158750</xdr:colOff>
      <xdr:row>34</xdr:row>
      <xdr:rowOff>27940</xdr:rowOff>
    </xdr:to>
    <xdr:cxnSp macro="">
      <xdr:nvCxnSpPr>
        <xdr:cNvPr id="321" name="直線コネクタ 320"/>
        <xdr:cNvCxnSpPr/>
      </xdr:nvCxnSpPr>
      <xdr:spPr>
        <a:xfrm>
          <a:off x="13004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154957</xdr:rowOff>
    </xdr:from>
    <xdr:ext cx="762000" cy="259045"/>
    <xdr:sp macro="" textlink="">
      <xdr:nvSpPr>
        <xdr:cNvPr id="323" name="テキスト ボックス 322"/>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102870</xdr:rowOff>
    </xdr:from>
    <xdr:to>
      <xdr:col>24</xdr:col>
      <xdr:colOff>82550</xdr:colOff>
      <xdr:row>34</xdr:row>
      <xdr:rowOff>33020</xdr:rowOff>
    </xdr:to>
    <xdr:sp macro="" textlink="">
      <xdr:nvSpPr>
        <xdr:cNvPr id="331" name="円/楕円 330"/>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11447</xdr:rowOff>
    </xdr:from>
    <xdr:ext cx="762000" cy="259045"/>
    <xdr:sp macro="" textlink="">
      <xdr:nvSpPr>
        <xdr:cNvPr id="332" name="補助費等該当値テキスト"/>
        <xdr:cNvSpPr txBox="1"/>
      </xdr:nvSpPr>
      <xdr:spPr>
        <a:xfrm>
          <a:off x="16598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110490</xdr:rowOff>
    </xdr:from>
    <xdr:to>
      <xdr:col>22</xdr:col>
      <xdr:colOff>615950</xdr:colOff>
      <xdr:row>34</xdr:row>
      <xdr:rowOff>40640</xdr:rowOff>
    </xdr:to>
    <xdr:sp macro="" textlink="">
      <xdr:nvSpPr>
        <xdr:cNvPr id="333" name="円/楕円 332"/>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50817</xdr:rowOff>
    </xdr:from>
    <xdr:ext cx="736600" cy="259045"/>
    <xdr:sp macro="" textlink="">
      <xdr:nvSpPr>
        <xdr:cNvPr id="334" name="テキスト ボックス 333"/>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5" name="円/楕円 334"/>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6" name="テキスト ボックス 335"/>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148590</xdr:rowOff>
    </xdr:from>
    <xdr:to>
      <xdr:col>20</xdr:col>
      <xdr:colOff>209550</xdr:colOff>
      <xdr:row>34</xdr:row>
      <xdr:rowOff>78740</xdr:rowOff>
    </xdr:to>
    <xdr:sp macro="" textlink="">
      <xdr:nvSpPr>
        <xdr:cNvPr id="337" name="円/楕円 336"/>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88917</xdr:rowOff>
    </xdr:from>
    <xdr:ext cx="762000" cy="259045"/>
    <xdr:sp macro="" textlink="">
      <xdr:nvSpPr>
        <xdr:cNvPr id="338" name="テキスト ボックス 337"/>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140970</xdr:rowOff>
    </xdr:from>
    <xdr:to>
      <xdr:col>19</xdr:col>
      <xdr:colOff>6350</xdr:colOff>
      <xdr:row>34</xdr:row>
      <xdr:rowOff>71120</xdr:rowOff>
    </xdr:to>
    <xdr:sp macro="" textlink="">
      <xdr:nvSpPr>
        <xdr:cNvPr id="339" name="円/楕円 338"/>
        <xdr:cNvSpPr/>
      </xdr:nvSpPr>
      <xdr:spPr>
        <a:xfrm>
          <a:off x="12954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81297</xdr:rowOff>
    </xdr:from>
    <xdr:ext cx="762000" cy="259045"/>
    <xdr:sp macro="" textlink="">
      <xdr:nvSpPr>
        <xdr:cNvPr id="340" name="テキスト ボックス 339"/>
        <xdr:cNvSpPr txBox="1"/>
      </xdr:nvSpPr>
      <xdr:spPr>
        <a:xfrm>
          <a:off x="12623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新市建設計画登載事業の進捗による償還費の増などから、公債費に係る経常収支比率は類似団体平均を上回っている。新経営戦略プログラムや公債費負担適正化計画に基づき、新市建設計画登載事業を見直すなど、起債発行額を抑制した結果、</a:t>
          </a:r>
          <a:r>
            <a:rPr lang="ja-JP" altLang="en-US" sz="1100" b="0" i="0" baseline="0">
              <a:solidFill>
                <a:schemeClr val="dk1"/>
              </a:solidFill>
              <a:effectLst/>
              <a:latin typeface="+mn-lt"/>
              <a:ea typeface="+mn-ea"/>
              <a:cs typeface="+mn-cs"/>
            </a:rPr>
            <a:t>ほぼ横ばいとなっている</a:t>
          </a:r>
          <a:r>
            <a:rPr lang="ja-JP" altLang="ja-JP" sz="1100" b="0" i="0" baseline="0">
              <a:solidFill>
                <a:schemeClr val="dk1"/>
              </a:solidFill>
              <a:effectLst/>
              <a:latin typeface="+mn-lt"/>
              <a:ea typeface="+mn-ea"/>
              <a:cs typeface="+mn-cs"/>
            </a:rPr>
            <a:t>が今後は合併特例債の償還等により比率が増加していくことが考えられる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56135</xdr:rowOff>
    </xdr:to>
    <xdr:cxnSp macro="">
      <xdr:nvCxnSpPr>
        <xdr:cNvPr id="370" name="直線コネクタ 369"/>
        <xdr:cNvCxnSpPr/>
      </xdr:nvCxnSpPr>
      <xdr:spPr>
        <a:xfrm>
          <a:off x="3987800" y="135503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79</xdr:row>
      <xdr:rowOff>5842</xdr:rowOff>
    </xdr:to>
    <xdr:cxnSp macro="">
      <xdr:nvCxnSpPr>
        <xdr:cNvPr id="373" name="直線コネクタ 372"/>
        <xdr:cNvCxnSpPr/>
      </xdr:nvCxnSpPr>
      <xdr:spPr>
        <a:xfrm>
          <a:off x="3098800" y="13536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78</xdr:row>
      <xdr:rowOff>163576</xdr:rowOff>
    </xdr:to>
    <xdr:cxnSp macro="">
      <xdr:nvCxnSpPr>
        <xdr:cNvPr id="376" name="直線コネクタ 375"/>
        <xdr:cNvCxnSpPr/>
      </xdr:nvCxnSpPr>
      <xdr:spPr>
        <a:xfrm>
          <a:off x="2209800" y="134955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79</xdr:row>
      <xdr:rowOff>33274</xdr:rowOff>
    </xdr:to>
    <xdr:cxnSp macro="">
      <xdr:nvCxnSpPr>
        <xdr:cNvPr id="379" name="直線コネクタ 378"/>
        <xdr:cNvCxnSpPr/>
      </xdr:nvCxnSpPr>
      <xdr:spPr>
        <a:xfrm flipV="1">
          <a:off x="1320800" y="134955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81" name="テキスト ボックス 380"/>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3" name="テキスト ボックス 382"/>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5335</xdr:rowOff>
    </xdr:from>
    <xdr:to>
      <xdr:col>7</xdr:col>
      <xdr:colOff>66675</xdr:colOff>
      <xdr:row>79</xdr:row>
      <xdr:rowOff>106935</xdr:rowOff>
    </xdr:to>
    <xdr:sp macro="" textlink="">
      <xdr:nvSpPr>
        <xdr:cNvPr id="389" name="円/楕円 388"/>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148862</xdr:rowOff>
    </xdr:from>
    <xdr:ext cx="762000" cy="259045"/>
    <xdr:sp macro="" textlink="">
      <xdr:nvSpPr>
        <xdr:cNvPr id="390"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126492</xdr:rowOff>
    </xdr:from>
    <xdr:to>
      <xdr:col>5</xdr:col>
      <xdr:colOff>600075</xdr:colOff>
      <xdr:row>79</xdr:row>
      <xdr:rowOff>56642</xdr:rowOff>
    </xdr:to>
    <xdr:sp macro="" textlink="">
      <xdr:nvSpPr>
        <xdr:cNvPr id="391" name="円/楕円 390"/>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41419</xdr:rowOff>
    </xdr:from>
    <xdr:ext cx="736600" cy="259045"/>
    <xdr:sp macro="" textlink="">
      <xdr:nvSpPr>
        <xdr:cNvPr id="392" name="テキスト ボックス 391"/>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93" name="円/楕円 392"/>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27703</xdr:rowOff>
    </xdr:from>
    <xdr:ext cx="762000" cy="259045"/>
    <xdr:sp macro="" textlink="">
      <xdr:nvSpPr>
        <xdr:cNvPr id="394" name="テキスト ボックス 393"/>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95" name="円/楕円 394"/>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96" name="テキスト ボックス 395"/>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97" name="円/楕円 396"/>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98" name="テキスト ボックス 397"/>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前年から横ばいとなっている</a:t>
          </a:r>
          <a:r>
            <a:rPr lang="ja-JP" altLang="ja-JP" sz="1100" b="0" i="0" baseline="0">
              <a:solidFill>
                <a:schemeClr val="dk1"/>
              </a:solidFill>
              <a:effectLst/>
              <a:latin typeface="+mn-lt"/>
              <a:ea typeface="+mn-ea"/>
              <a:cs typeface="+mn-cs"/>
            </a:rPr>
            <a:t>。今後も引き続き、事業の優先度や必要性、費用対効果等を勘案しながら、事業費の抑制などに努める。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76</xdr:row>
      <xdr:rowOff>53848</xdr:rowOff>
    </xdr:to>
    <xdr:cxnSp macro="">
      <xdr:nvCxnSpPr>
        <xdr:cNvPr id="429" name="直線コネクタ 428"/>
        <xdr:cNvCxnSpPr/>
      </xdr:nvCxnSpPr>
      <xdr:spPr>
        <a:xfrm>
          <a:off x="15671800" y="13084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76</xdr:row>
      <xdr:rowOff>117856</xdr:rowOff>
    </xdr:to>
    <xdr:cxnSp macro="">
      <xdr:nvCxnSpPr>
        <xdr:cNvPr id="432" name="直線コネクタ 431"/>
        <xdr:cNvCxnSpPr/>
      </xdr:nvCxnSpPr>
      <xdr:spPr>
        <a:xfrm flipV="1">
          <a:off x="14782800" y="13084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117856</xdr:rowOff>
    </xdr:to>
    <xdr:cxnSp macro="">
      <xdr:nvCxnSpPr>
        <xdr:cNvPr id="435" name="直線コネクタ 434"/>
        <xdr:cNvCxnSpPr/>
      </xdr:nvCxnSpPr>
      <xdr:spPr>
        <a:xfrm>
          <a:off x="13893800" y="13079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94996</xdr:rowOff>
    </xdr:to>
    <xdr:cxnSp macro="">
      <xdr:nvCxnSpPr>
        <xdr:cNvPr id="438" name="直線コネクタ 437"/>
        <xdr:cNvCxnSpPr/>
      </xdr:nvCxnSpPr>
      <xdr:spPr>
        <a:xfrm flipV="1">
          <a:off x="13004800" y="13079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40" name="テキスト ボックス 439"/>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42" name="テキスト ボックス 441"/>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48" name="円/楕円 447"/>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49"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xdr:rowOff>
    </xdr:from>
    <xdr:to>
      <xdr:col>22</xdr:col>
      <xdr:colOff>615950</xdr:colOff>
      <xdr:row>76</xdr:row>
      <xdr:rowOff>104648</xdr:rowOff>
    </xdr:to>
    <xdr:sp macro="" textlink="">
      <xdr:nvSpPr>
        <xdr:cNvPr id="450" name="円/楕円 449"/>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114825</xdr:rowOff>
    </xdr:from>
    <xdr:ext cx="736600" cy="259045"/>
    <xdr:sp macro="" textlink="">
      <xdr:nvSpPr>
        <xdr:cNvPr id="451" name="テキスト ボックス 450"/>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67056</xdr:rowOff>
    </xdr:from>
    <xdr:to>
      <xdr:col>21</xdr:col>
      <xdr:colOff>412750</xdr:colOff>
      <xdr:row>76</xdr:row>
      <xdr:rowOff>168656</xdr:rowOff>
    </xdr:to>
    <xdr:sp macro="" textlink="">
      <xdr:nvSpPr>
        <xdr:cNvPr id="452" name="円/楕円 451"/>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7383</xdr:rowOff>
    </xdr:from>
    <xdr:ext cx="762000" cy="259045"/>
    <xdr:sp macro="" textlink="">
      <xdr:nvSpPr>
        <xdr:cNvPr id="453" name="テキスト ボックス 452"/>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54" name="円/楕円 453"/>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84853</xdr:rowOff>
    </xdr:from>
    <xdr:ext cx="762000" cy="259045"/>
    <xdr:sp macro="" textlink="">
      <xdr:nvSpPr>
        <xdr:cNvPr id="455" name="テキスト ボックス 454"/>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56" name="円/楕円 455"/>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130573</xdr:rowOff>
    </xdr:from>
    <xdr:ext cx="762000" cy="259045"/>
    <xdr:sp macro="" textlink="">
      <xdr:nvSpPr>
        <xdr:cNvPr id="457" name="テキスト ボックス 456"/>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新潟県三条市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13919</xdr:rowOff>
    </xdr:from>
    <xdr:to>
      <xdr:col>4</xdr:col>
      <xdr:colOff>1117600</xdr:colOff>
      <xdr:row>14</xdr:row>
      <xdr:rowOff>102551</xdr:rowOff>
    </xdr:to>
    <xdr:cxnSp macro="">
      <xdr:nvCxnSpPr>
        <xdr:cNvPr id="52" name="直線コネクタ 51"/>
        <xdr:cNvCxnSpPr/>
      </xdr:nvCxnSpPr>
      <xdr:spPr bwMode="auto">
        <a:xfrm>
          <a:off x="5003800" y="2461844"/>
          <a:ext cx="647700" cy="88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59084</xdr:rowOff>
    </xdr:from>
    <xdr:to>
      <xdr:col>4</xdr:col>
      <xdr:colOff>469900</xdr:colOff>
      <xdr:row>14</xdr:row>
      <xdr:rowOff>13919</xdr:rowOff>
    </xdr:to>
    <xdr:cxnSp macro="">
      <xdr:nvCxnSpPr>
        <xdr:cNvPr id="55" name="直線コネクタ 54"/>
        <xdr:cNvCxnSpPr/>
      </xdr:nvCxnSpPr>
      <xdr:spPr bwMode="auto">
        <a:xfrm>
          <a:off x="4305300" y="2335559"/>
          <a:ext cx="698500" cy="126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59084</xdr:rowOff>
    </xdr:from>
    <xdr:to>
      <xdr:col>3</xdr:col>
      <xdr:colOff>904875</xdr:colOff>
      <xdr:row>13</xdr:row>
      <xdr:rowOff>79168</xdr:rowOff>
    </xdr:to>
    <xdr:cxnSp macro="">
      <xdr:nvCxnSpPr>
        <xdr:cNvPr id="58" name="直線コネクタ 57"/>
        <xdr:cNvCxnSpPr/>
      </xdr:nvCxnSpPr>
      <xdr:spPr bwMode="auto">
        <a:xfrm flipV="1">
          <a:off x="3606800" y="2335559"/>
          <a:ext cx="6985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30084</xdr:rowOff>
    </xdr:from>
    <xdr:to>
      <xdr:col>3</xdr:col>
      <xdr:colOff>206375</xdr:colOff>
      <xdr:row>13</xdr:row>
      <xdr:rowOff>79168</xdr:rowOff>
    </xdr:to>
    <xdr:cxnSp macro="">
      <xdr:nvCxnSpPr>
        <xdr:cNvPr id="61" name="直線コネクタ 60"/>
        <xdr:cNvCxnSpPr/>
      </xdr:nvCxnSpPr>
      <xdr:spPr bwMode="auto">
        <a:xfrm>
          <a:off x="2908300" y="2306559"/>
          <a:ext cx="698500" cy="49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135907</xdr:rowOff>
    </xdr:from>
    <xdr:ext cx="762000" cy="259045"/>
    <xdr:sp macro="" textlink="">
      <xdr:nvSpPr>
        <xdr:cNvPr id="63" name="テキスト ボックス 62"/>
        <xdr:cNvSpPr txBox="1"/>
      </xdr:nvSpPr>
      <xdr:spPr>
        <a:xfrm>
          <a:off x="32258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95281</xdr:rowOff>
    </xdr:from>
    <xdr:ext cx="762000" cy="259045"/>
    <xdr:sp macro="" textlink="">
      <xdr:nvSpPr>
        <xdr:cNvPr id="65" name="テキスト ボックス 64"/>
        <xdr:cNvSpPr txBox="1"/>
      </xdr:nvSpPr>
      <xdr:spPr>
        <a:xfrm>
          <a:off x="2527300" y="254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51751</xdr:rowOff>
    </xdr:from>
    <xdr:to>
      <xdr:col>5</xdr:col>
      <xdr:colOff>34925</xdr:colOff>
      <xdr:row>14</xdr:row>
      <xdr:rowOff>153351</xdr:rowOff>
    </xdr:to>
    <xdr:sp macro="" textlink="">
      <xdr:nvSpPr>
        <xdr:cNvPr id="71" name="円/楕円 70"/>
        <xdr:cNvSpPr/>
      </xdr:nvSpPr>
      <xdr:spPr bwMode="auto">
        <a:xfrm>
          <a:off x="5600700" y="249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68278</xdr:rowOff>
    </xdr:from>
    <xdr:ext cx="762000" cy="259045"/>
    <xdr:sp macro="" textlink="">
      <xdr:nvSpPr>
        <xdr:cNvPr id="72" name="人口1人当たり決算額の推移該当値テキスト130"/>
        <xdr:cNvSpPr txBox="1"/>
      </xdr:nvSpPr>
      <xdr:spPr>
        <a:xfrm>
          <a:off x="5740400" y="23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72,457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134569</xdr:rowOff>
    </xdr:from>
    <xdr:to>
      <xdr:col>4</xdr:col>
      <xdr:colOff>520700</xdr:colOff>
      <xdr:row>14</xdr:row>
      <xdr:rowOff>64719</xdr:rowOff>
    </xdr:to>
    <xdr:sp macro="" textlink="">
      <xdr:nvSpPr>
        <xdr:cNvPr id="73" name="円/楕円 72"/>
        <xdr:cNvSpPr/>
      </xdr:nvSpPr>
      <xdr:spPr bwMode="auto">
        <a:xfrm>
          <a:off x="4953000" y="2411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74896</xdr:rowOff>
    </xdr:from>
    <xdr:ext cx="736600" cy="259045"/>
    <xdr:sp macro="" textlink="">
      <xdr:nvSpPr>
        <xdr:cNvPr id="74" name="テキスト ボックス 73"/>
        <xdr:cNvSpPr txBox="1"/>
      </xdr:nvSpPr>
      <xdr:spPr>
        <a:xfrm>
          <a:off x="4622800" y="21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75,171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8284</xdr:rowOff>
    </xdr:from>
    <xdr:to>
      <xdr:col>3</xdr:col>
      <xdr:colOff>955675</xdr:colOff>
      <xdr:row>13</xdr:row>
      <xdr:rowOff>109884</xdr:rowOff>
    </xdr:to>
    <xdr:sp macro="" textlink="">
      <xdr:nvSpPr>
        <xdr:cNvPr id="75" name="円/楕円 74"/>
        <xdr:cNvSpPr/>
      </xdr:nvSpPr>
      <xdr:spPr bwMode="auto">
        <a:xfrm>
          <a:off x="4254500" y="228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120061</xdr:rowOff>
    </xdr:from>
    <xdr:ext cx="762000" cy="259045"/>
    <xdr:sp macro="" textlink="">
      <xdr:nvSpPr>
        <xdr:cNvPr id="76" name="テキスト ボックス 75"/>
        <xdr:cNvSpPr txBox="1"/>
      </xdr:nvSpPr>
      <xdr:spPr>
        <a:xfrm>
          <a:off x="3924300" y="20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79,038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28368</xdr:rowOff>
    </xdr:from>
    <xdr:to>
      <xdr:col>3</xdr:col>
      <xdr:colOff>257175</xdr:colOff>
      <xdr:row>13</xdr:row>
      <xdr:rowOff>129968</xdr:rowOff>
    </xdr:to>
    <xdr:sp macro="" textlink="">
      <xdr:nvSpPr>
        <xdr:cNvPr id="77" name="円/楕円 76"/>
        <xdr:cNvSpPr/>
      </xdr:nvSpPr>
      <xdr:spPr bwMode="auto">
        <a:xfrm>
          <a:off x="3556000" y="2304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140145</xdr:rowOff>
    </xdr:from>
    <xdr:ext cx="762000" cy="259045"/>
    <xdr:sp macro="" textlink="">
      <xdr:nvSpPr>
        <xdr:cNvPr id="78" name="テキスト ボックス 77"/>
        <xdr:cNvSpPr txBox="1"/>
      </xdr:nvSpPr>
      <xdr:spPr>
        <a:xfrm>
          <a:off x="3225800" y="207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78,423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150734</xdr:rowOff>
    </xdr:from>
    <xdr:to>
      <xdr:col>2</xdr:col>
      <xdr:colOff>692150</xdr:colOff>
      <xdr:row>13</xdr:row>
      <xdr:rowOff>80884</xdr:rowOff>
    </xdr:to>
    <xdr:sp macro="" textlink="">
      <xdr:nvSpPr>
        <xdr:cNvPr id="79" name="円/楕円 78"/>
        <xdr:cNvSpPr/>
      </xdr:nvSpPr>
      <xdr:spPr bwMode="auto">
        <a:xfrm>
          <a:off x="2857500" y="2255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91061</xdr:rowOff>
    </xdr:from>
    <xdr:ext cx="762000" cy="259045"/>
    <xdr:sp macro="" textlink="">
      <xdr:nvSpPr>
        <xdr:cNvPr id="80" name="テキスト ボックス 79"/>
        <xdr:cNvSpPr txBox="1"/>
      </xdr:nvSpPr>
      <xdr:spPr>
        <a:xfrm>
          <a:off x="2527300" y="202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14267</xdr:rowOff>
    </xdr:from>
    <xdr:to>
      <xdr:col>4</xdr:col>
      <xdr:colOff>1117600</xdr:colOff>
      <xdr:row>35</xdr:row>
      <xdr:rowOff>67694</xdr:rowOff>
    </xdr:to>
    <xdr:cxnSp macro="">
      <xdr:nvCxnSpPr>
        <xdr:cNvPr id="116" name="直線コネクタ 115"/>
        <xdr:cNvCxnSpPr/>
      </xdr:nvCxnSpPr>
      <xdr:spPr bwMode="auto">
        <a:xfrm flipV="1">
          <a:off x="5003800" y="6624617"/>
          <a:ext cx="647700" cy="53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67694</xdr:rowOff>
    </xdr:from>
    <xdr:to>
      <xdr:col>4</xdr:col>
      <xdr:colOff>469900</xdr:colOff>
      <xdr:row>35</xdr:row>
      <xdr:rowOff>83664</xdr:rowOff>
    </xdr:to>
    <xdr:cxnSp macro="">
      <xdr:nvCxnSpPr>
        <xdr:cNvPr id="119" name="直線コネクタ 118"/>
        <xdr:cNvCxnSpPr/>
      </xdr:nvCxnSpPr>
      <xdr:spPr bwMode="auto">
        <a:xfrm flipV="1">
          <a:off x="4305300" y="6678044"/>
          <a:ext cx="698500" cy="15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69425</xdr:rowOff>
    </xdr:from>
    <xdr:to>
      <xdr:col>3</xdr:col>
      <xdr:colOff>904875</xdr:colOff>
      <xdr:row>35</xdr:row>
      <xdr:rowOff>83664</xdr:rowOff>
    </xdr:to>
    <xdr:cxnSp macro="">
      <xdr:nvCxnSpPr>
        <xdr:cNvPr id="122" name="直線コネクタ 121"/>
        <xdr:cNvCxnSpPr/>
      </xdr:nvCxnSpPr>
      <xdr:spPr bwMode="auto">
        <a:xfrm>
          <a:off x="3606800" y="6679775"/>
          <a:ext cx="698500" cy="14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28277</xdr:rowOff>
    </xdr:from>
    <xdr:to>
      <xdr:col>3</xdr:col>
      <xdr:colOff>206375</xdr:colOff>
      <xdr:row>35</xdr:row>
      <xdr:rowOff>69425</xdr:rowOff>
    </xdr:to>
    <xdr:cxnSp macro="">
      <xdr:nvCxnSpPr>
        <xdr:cNvPr id="125" name="直線コネクタ 124"/>
        <xdr:cNvCxnSpPr/>
      </xdr:nvCxnSpPr>
      <xdr:spPr bwMode="auto">
        <a:xfrm>
          <a:off x="2908300" y="6638627"/>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248694</xdr:rowOff>
    </xdr:from>
    <xdr:ext cx="762000" cy="259045"/>
    <xdr:sp macro="" textlink="">
      <xdr:nvSpPr>
        <xdr:cNvPr id="127" name="テキスト ボックス 126"/>
        <xdr:cNvSpPr txBox="1"/>
      </xdr:nvSpPr>
      <xdr:spPr>
        <a:xfrm>
          <a:off x="3225800" y="685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203921</xdr:rowOff>
    </xdr:from>
    <xdr:ext cx="762000" cy="259045"/>
    <xdr:sp macro="" textlink="">
      <xdr:nvSpPr>
        <xdr:cNvPr id="129" name="テキスト ボックス 128"/>
        <xdr:cNvSpPr txBox="1"/>
      </xdr:nvSpPr>
      <xdr:spPr>
        <a:xfrm>
          <a:off x="2527300" y="681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306367</xdr:rowOff>
    </xdr:from>
    <xdr:to>
      <xdr:col>5</xdr:col>
      <xdr:colOff>34925</xdr:colOff>
      <xdr:row>35</xdr:row>
      <xdr:rowOff>65067</xdr:rowOff>
    </xdr:to>
    <xdr:sp macro="" textlink="">
      <xdr:nvSpPr>
        <xdr:cNvPr id="135" name="円/楕円 134"/>
        <xdr:cNvSpPr/>
      </xdr:nvSpPr>
      <xdr:spPr bwMode="auto">
        <a:xfrm>
          <a:off x="5600700" y="6573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151445</xdr:rowOff>
    </xdr:from>
    <xdr:ext cx="762000" cy="259045"/>
    <xdr:sp macro="" textlink="">
      <xdr:nvSpPr>
        <xdr:cNvPr id="136" name="人口1人当たり決算額の推移該当値テキスト445"/>
        <xdr:cNvSpPr txBox="1"/>
      </xdr:nvSpPr>
      <xdr:spPr>
        <a:xfrm>
          <a:off x="5740400" y="641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16894</xdr:rowOff>
    </xdr:from>
    <xdr:to>
      <xdr:col>4</xdr:col>
      <xdr:colOff>520700</xdr:colOff>
      <xdr:row>35</xdr:row>
      <xdr:rowOff>118494</xdr:rowOff>
    </xdr:to>
    <xdr:sp macro="" textlink="">
      <xdr:nvSpPr>
        <xdr:cNvPr id="137" name="円/楕円 136"/>
        <xdr:cNvSpPr/>
      </xdr:nvSpPr>
      <xdr:spPr bwMode="auto">
        <a:xfrm>
          <a:off x="4953000" y="6627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128672</xdr:rowOff>
    </xdr:from>
    <xdr:ext cx="736600" cy="259045"/>
    <xdr:sp macro="" textlink="">
      <xdr:nvSpPr>
        <xdr:cNvPr id="138" name="テキスト ボックス 137"/>
        <xdr:cNvSpPr txBox="1"/>
      </xdr:nvSpPr>
      <xdr:spPr>
        <a:xfrm>
          <a:off x="4622800" y="639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32864</xdr:rowOff>
    </xdr:from>
    <xdr:to>
      <xdr:col>3</xdr:col>
      <xdr:colOff>955675</xdr:colOff>
      <xdr:row>35</xdr:row>
      <xdr:rowOff>134464</xdr:rowOff>
    </xdr:to>
    <xdr:sp macro="" textlink="">
      <xdr:nvSpPr>
        <xdr:cNvPr id="139" name="円/楕円 138"/>
        <xdr:cNvSpPr/>
      </xdr:nvSpPr>
      <xdr:spPr bwMode="auto">
        <a:xfrm>
          <a:off x="4254500" y="664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144641</xdr:rowOff>
    </xdr:from>
    <xdr:ext cx="762000" cy="259045"/>
    <xdr:sp macro="" textlink="">
      <xdr:nvSpPr>
        <xdr:cNvPr id="140" name="テキスト ボックス 139"/>
        <xdr:cNvSpPr txBox="1"/>
      </xdr:nvSpPr>
      <xdr:spPr>
        <a:xfrm>
          <a:off x="3924300" y="641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18625</xdr:rowOff>
    </xdr:from>
    <xdr:to>
      <xdr:col>3</xdr:col>
      <xdr:colOff>257175</xdr:colOff>
      <xdr:row>35</xdr:row>
      <xdr:rowOff>120225</xdr:rowOff>
    </xdr:to>
    <xdr:sp macro="" textlink="">
      <xdr:nvSpPr>
        <xdr:cNvPr id="141" name="円/楕円 140"/>
        <xdr:cNvSpPr/>
      </xdr:nvSpPr>
      <xdr:spPr bwMode="auto">
        <a:xfrm>
          <a:off x="3556000" y="662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130403</xdr:rowOff>
    </xdr:from>
    <xdr:ext cx="762000" cy="259045"/>
    <xdr:sp macro="" textlink="">
      <xdr:nvSpPr>
        <xdr:cNvPr id="142" name="テキスト ボックス 141"/>
        <xdr:cNvSpPr txBox="1"/>
      </xdr:nvSpPr>
      <xdr:spPr>
        <a:xfrm>
          <a:off x="3225800" y="639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320377</xdr:rowOff>
    </xdr:from>
    <xdr:to>
      <xdr:col>2</xdr:col>
      <xdr:colOff>692150</xdr:colOff>
      <xdr:row>35</xdr:row>
      <xdr:rowOff>79077</xdr:rowOff>
    </xdr:to>
    <xdr:sp macro="" textlink="">
      <xdr:nvSpPr>
        <xdr:cNvPr id="143" name="円/楕円 142"/>
        <xdr:cNvSpPr/>
      </xdr:nvSpPr>
      <xdr:spPr bwMode="auto">
        <a:xfrm>
          <a:off x="2857500" y="65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89254</xdr:rowOff>
    </xdr:from>
    <xdr:ext cx="762000" cy="259045"/>
    <xdr:sp macro="" textlink="">
      <xdr:nvSpPr>
        <xdr:cNvPr id="144" name="テキスト ボックス 143"/>
        <xdr:cNvSpPr txBox="1"/>
      </xdr:nvSpPr>
      <xdr:spPr>
        <a:xfrm>
          <a:off x="2527300" y="6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a:effectLst/>
            </a:rPr>
            <a:t>市税収入や地方交付税の増加、入札等による適正な予算執行により予算執行残額が発生したため、歳入と歳出の差である決算余剰金を</a:t>
          </a:r>
          <a:r>
            <a:rPr lang="ja-JP" altLang="ja-JP" sz="1200" b="0" i="0" baseline="0">
              <a:solidFill>
                <a:schemeClr val="dk1"/>
              </a:solidFill>
              <a:effectLst/>
              <a:latin typeface="+mn-lt"/>
              <a:ea typeface="+mn-ea"/>
              <a:cs typeface="+mn-cs"/>
            </a:rPr>
            <a:t>財源とした財政調整基金</a:t>
          </a:r>
          <a:r>
            <a:rPr lang="ja-JP" altLang="en-US" sz="1200" b="0" i="0" baseline="0">
              <a:solidFill>
                <a:schemeClr val="dk1"/>
              </a:solidFill>
              <a:effectLst/>
              <a:latin typeface="+mn-lt"/>
              <a:ea typeface="+mn-ea"/>
              <a:cs typeface="+mn-cs"/>
            </a:rPr>
            <a:t>への</a:t>
          </a:r>
          <a:r>
            <a:rPr lang="ja-JP" altLang="en-US" sz="1200">
              <a:effectLst/>
            </a:rPr>
            <a:t>積み立てを行ったことから残高が増加した。</a:t>
          </a:r>
          <a:endParaRPr lang="en-US" altLang="ja-JP" sz="1200">
            <a:effectLst/>
          </a:endParaRPr>
        </a:p>
        <a:p>
          <a:pPr rtl="0"/>
          <a:r>
            <a:rPr lang="ja-JP" altLang="en-US" sz="1200">
              <a:effectLst/>
            </a:rPr>
            <a:t>一方、新市建設計画登載事業の進捗による元利償還金の増加や震災復興特別交付税が減少したことに伴い実質収支額が減少した。今後も公債費の増が想定されていることから</a:t>
          </a:r>
          <a:r>
            <a:rPr lang="ja-JP" altLang="ja-JP" sz="1200" b="0" i="0" baseline="0">
              <a:solidFill>
                <a:schemeClr val="dk1"/>
              </a:solidFill>
              <a:effectLst/>
              <a:latin typeface="+mn-lt"/>
              <a:ea typeface="+mn-ea"/>
              <a:cs typeface="+mn-cs"/>
            </a:rPr>
            <a:t>引き続き新経営戦略プログラムに掲げる歳出入改革等の対策等を着実に実施し、財政の健全化に努めていく</a:t>
          </a:r>
          <a:r>
            <a:rPr lang="ja-JP" altLang="en-US" sz="1200" b="0" i="0" baseline="0">
              <a:solidFill>
                <a:schemeClr val="dk1"/>
              </a:solidFill>
              <a:effectLst/>
              <a:latin typeface="+mn-lt"/>
              <a:ea typeface="+mn-ea"/>
              <a:cs typeface="+mn-cs"/>
            </a:rPr>
            <a:t>。</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一般会計では</a:t>
          </a:r>
          <a:r>
            <a:rPr lang="ja-JP" altLang="ja-JP" sz="1100">
              <a:solidFill>
                <a:schemeClr val="dk1"/>
              </a:solidFill>
              <a:effectLst/>
              <a:latin typeface="+mn-lt"/>
              <a:ea typeface="+mn-ea"/>
              <a:cs typeface="+mn-cs"/>
            </a:rPr>
            <a:t>新市建設計画登載事業の進捗による</a:t>
          </a:r>
          <a:r>
            <a:rPr lang="ja-JP" altLang="en-US" sz="1100">
              <a:solidFill>
                <a:schemeClr val="dk1"/>
              </a:solidFill>
              <a:effectLst/>
              <a:latin typeface="+mn-lt"/>
              <a:ea typeface="+mn-ea"/>
              <a:cs typeface="+mn-cs"/>
            </a:rPr>
            <a:t>合併特例債の</a:t>
          </a:r>
          <a:r>
            <a:rPr lang="ja-JP" altLang="ja-JP" sz="1100">
              <a:solidFill>
                <a:schemeClr val="dk1"/>
              </a:solidFill>
              <a:effectLst/>
              <a:latin typeface="+mn-lt"/>
              <a:ea typeface="+mn-ea"/>
              <a:cs typeface="+mn-cs"/>
            </a:rPr>
            <a:t>元利償還金の増加や震災復興特別交付税が減少したことに</a:t>
          </a:r>
          <a:r>
            <a:rPr lang="ja-JP" altLang="en-US" sz="1100">
              <a:solidFill>
                <a:schemeClr val="dk1"/>
              </a:solidFill>
              <a:effectLst/>
              <a:latin typeface="+mn-lt"/>
              <a:ea typeface="+mn-ea"/>
              <a:cs typeface="+mn-cs"/>
            </a:rPr>
            <a:t>より黒字額</a:t>
          </a:r>
          <a:r>
            <a:rPr lang="ja-JP" altLang="ja-JP" sz="1100">
              <a:solidFill>
                <a:schemeClr val="dk1"/>
              </a:solidFill>
              <a:effectLst/>
              <a:latin typeface="+mn-lt"/>
              <a:ea typeface="+mn-ea"/>
              <a:cs typeface="+mn-cs"/>
            </a:rPr>
            <a:t>が減少した。今後も</a:t>
          </a:r>
          <a:r>
            <a:rPr lang="ja-JP" altLang="en-US" sz="1100">
              <a:solidFill>
                <a:schemeClr val="dk1"/>
              </a:solidFill>
              <a:effectLst/>
              <a:latin typeface="+mn-lt"/>
              <a:ea typeface="+mn-ea"/>
              <a:cs typeface="+mn-cs"/>
            </a:rPr>
            <a:t>合併特例債の元利償還金の増加に伴う</a:t>
          </a:r>
          <a:r>
            <a:rPr lang="ja-JP" altLang="ja-JP" sz="1100">
              <a:solidFill>
                <a:schemeClr val="dk1"/>
              </a:solidFill>
              <a:effectLst/>
              <a:latin typeface="+mn-lt"/>
              <a:ea typeface="+mn-ea"/>
              <a:cs typeface="+mn-cs"/>
            </a:rPr>
            <a:t>公債費の増が想定されていることから</a:t>
          </a:r>
          <a:r>
            <a:rPr lang="ja-JP" altLang="ja-JP" sz="1100" b="0" i="0" baseline="0">
              <a:solidFill>
                <a:schemeClr val="dk1"/>
              </a:solidFill>
              <a:effectLst/>
              <a:latin typeface="+mn-lt"/>
              <a:ea typeface="+mn-ea"/>
              <a:cs typeface="+mn-cs"/>
            </a:rPr>
            <a:t>引き続き新経営戦略プログラムに掲げる歳出入改革等の対策等を着実に実施し、財政の健全化に努めていく。</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低金利への借換えにより長期債利子の軽減を図っ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とや経常的投資事業費に対する市債の発行を抑えていることなどにより、公債費負担適正化計画に定めた通りの改善が図られているが、合併特例債の償還により公債費が増加している。災害復旧事業に充当する市債発行による元利償還金の対応も含めて、実質公債費比率の推移に注視しつつ対応していく必要があ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退職手当率の改正により退職手当見込額が減額したことから将来負担額が減少し、余剰金を財源とした財政調整基金への積立等により充当可能基金が増加したことに加え、合併特例債等の増加により基準財政需要額算入見込額が増加したことに伴い将来負担比率が改善された。</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地方債の現在高の増加は、新市建設計画登載事業の実施に伴う借り入れが続いていることが主な原因となっている。将来負担額の増加は今後も予想されるが、新経営戦略プログラムや公債費負担適正化計画に基づき、新市建設計画登載事業の見直しなどにより、起債発行額を抑制し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55010643</v>
      </c>
      <c r="BO4" s="349"/>
      <c r="BP4" s="349"/>
      <c r="BQ4" s="349"/>
      <c r="BR4" s="349"/>
      <c r="BS4" s="349"/>
      <c r="BT4" s="349"/>
      <c r="BU4" s="350"/>
      <c r="BV4" s="348">
        <v>54595477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14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53200170</v>
      </c>
      <c r="BO5" s="386"/>
      <c r="BP5" s="386"/>
      <c r="BQ5" s="386"/>
      <c r="BR5" s="386"/>
      <c r="BS5" s="386"/>
      <c r="BT5" s="386"/>
      <c r="BU5" s="387"/>
      <c r="BV5" s="385">
        <v>50212913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93.1</v>
      </c>
      <c r="CU5" s="383"/>
      <c r="CV5" s="383"/>
      <c r="CW5" s="383"/>
      <c r="CX5" s="383"/>
      <c r="CY5" s="383"/>
      <c r="CZ5" s="383"/>
      <c r="DA5" s="384"/>
      <c r="DB5" s="382">
        <v>92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1810473</v>
      </c>
      <c r="BO6" s="386"/>
      <c r="BP6" s="386"/>
      <c r="BQ6" s="386"/>
      <c r="BR6" s="386"/>
      <c r="BS6" s="386"/>
      <c r="BT6" s="386"/>
      <c r="BU6" s="387"/>
      <c r="BV6" s="385">
        <v>4382564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101.6</v>
      </c>
      <c r="CU6" s="423"/>
      <c r="CV6" s="423"/>
      <c r="CW6" s="423"/>
      <c r="CX6" s="423"/>
      <c r="CY6" s="423"/>
      <c r="CZ6" s="423"/>
      <c r="DA6" s="424"/>
      <c r="DB6" s="422">
        <v>100.1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986181</v>
      </c>
      <c r="BO7" s="386"/>
      <c r="BP7" s="386"/>
      <c r="BQ7" s="386"/>
      <c r="BR7" s="386"/>
      <c r="BS7" s="386"/>
      <c r="BT7" s="386"/>
      <c r="BU7" s="387"/>
      <c r="BV7" s="385">
        <v>1015226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24556812</v>
      </c>
      <c r="CU7" s="386"/>
      <c r="CV7" s="386"/>
      <c r="CW7" s="386"/>
      <c r="CX7" s="386"/>
      <c r="CY7" s="386"/>
      <c r="CZ7" s="386"/>
      <c r="DA7" s="387"/>
      <c r="DB7" s="385">
        <v>23978087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824292</v>
      </c>
      <c r="BO8" s="386"/>
      <c r="BP8" s="386"/>
      <c r="BQ8" s="386"/>
      <c r="BR8" s="386"/>
      <c r="BS8" s="386"/>
      <c r="BT8" s="386"/>
      <c r="BU8" s="387"/>
      <c r="BV8" s="385">
        <v>3367338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0.62</v>
      </c>
      <c r="CU8" s="426"/>
      <c r="CV8" s="426"/>
      <c r="CW8" s="426"/>
      <c r="CX8" s="426"/>
      <c r="CY8" s="426"/>
      <c r="CZ8" s="426"/>
      <c r="DA8" s="427"/>
      <c r="DB8" s="425">
        <v>0.62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102292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-2543046</v>
      </c>
      <c r="BO9" s="386"/>
      <c r="BP9" s="386"/>
      <c r="BQ9" s="386"/>
      <c r="BR9" s="386"/>
      <c r="BS9" s="386"/>
      <c r="BT9" s="386"/>
      <c r="BU9" s="387"/>
      <c r="BV9" s="385">
        <v>3158988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18.7</v>
      </c>
      <c r="CU9" s="383"/>
      <c r="CV9" s="383"/>
      <c r="CW9" s="383"/>
      <c r="CX9" s="383"/>
      <c r="CY9" s="383"/>
      <c r="CZ9" s="383"/>
      <c r="DA9" s="384"/>
      <c r="DB9" s="382">
        <v>17.600000000000001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104749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10170</v>
      </c>
      <c r="BO10" s="386"/>
      <c r="BP10" s="386"/>
      <c r="BQ10" s="386"/>
      <c r="BR10" s="386"/>
      <c r="BS10" s="386"/>
      <c r="BT10" s="386"/>
      <c r="BU10" s="387"/>
      <c r="BV10" s="385">
        <v>6382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17654</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102489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6383</v>
      </c>
      <c r="BO12" s="386"/>
      <c r="BP12" s="386"/>
      <c r="BQ12" s="386"/>
      <c r="BR12" s="386"/>
      <c r="BS12" s="386"/>
      <c r="BT12" s="386"/>
      <c r="BU12" s="387"/>
      <c r="BV12" s="385">
        <v>2630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102082</v>
      </c>
      <c r="S13" s="467"/>
      <c r="T13" s="467"/>
      <c r="U13" s="467"/>
      <c r="V13" s="468"/>
      <c r="W13" s="401" t="s">
        <v>124</v>
      </c>
      <c r="X13" s="402"/>
      <c r="Y13" s="402"/>
      <c r="Z13" s="402"/>
      <c r="AA13" s="402"/>
      <c r="AB13" s="392"/>
      <c r="AC13" s="436">
        <v>2135</v>
      </c>
      <c r="AD13" s="437"/>
      <c r="AE13" s="437"/>
      <c r="AF13" s="437"/>
      <c r="AG13" s="476"/>
      <c r="AH13" s="436">
        <v>2949</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-2539259</v>
      </c>
      <c r="BO13" s="386"/>
      <c r="BP13" s="386"/>
      <c r="BQ13" s="386"/>
      <c r="BR13" s="386"/>
      <c r="BS13" s="386"/>
      <c r="BT13" s="386"/>
      <c r="BU13" s="387"/>
      <c r="BV13" s="385">
        <v>3180394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14.4</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102957</v>
      </c>
      <c r="S14" s="467"/>
      <c r="T14" s="467"/>
      <c r="U14" s="467"/>
      <c r="V14" s="468"/>
      <c r="W14" s="375"/>
      <c r="X14" s="376"/>
      <c r="Y14" s="376"/>
      <c r="Z14" s="376"/>
      <c r="AA14" s="376"/>
      <c r="AB14" s="365"/>
      <c r="AC14" s="469">
        <v>4.3</v>
      </c>
      <c r="AD14" s="470"/>
      <c r="AE14" s="470"/>
      <c r="AF14" s="470"/>
      <c r="AG14" s="471"/>
      <c r="AH14" s="469">
        <v>5.4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144</v>
      </c>
      <c r="CU14" s="481"/>
      <c r="CV14" s="481"/>
      <c r="CW14" s="481"/>
      <c r="CX14" s="481"/>
      <c r="CY14" s="481"/>
      <c r="CZ14" s="481"/>
      <c r="DA14" s="482"/>
      <c r="DB14" s="480">
        <v>176.1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102544</v>
      </c>
      <c r="S15" s="467"/>
      <c r="T15" s="467"/>
      <c r="U15" s="467"/>
      <c r="V15" s="468"/>
      <c r="W15" s="401" t="s">
        <v>130</v>
      </c>
      <c r="X15" s="402"/>
      <c r="Y15" s="402"/>
      <c r="Z15" s="402"/>
      <c r="AA15" s="402"/>
      <c r="AB15" s="392"/>
      <c r="AC15" s="436">
        <v>18105</v>
      </c>
      <c r="AD15" s="437"/>
      <c r="AE15" s="437"/>
      <c r="AF15" s="437"/>
      <c r="AG15" s="476"/>
      <c r="AH15" s="436">
        <v>20985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11133402</v>
      </c>
      <c r="BO15" s="349"/>
      <c r="BP15" s="349"/>
      <c r="BQ15" s="349"/>
      <c r="BR15" s="349"/>
      <c r="BS15" s="349"/>
      <c r="BT15" s="349"/>
      <c r="BU15" s="350"/>
      <c r="BV15" s="348">
        <v>10733806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36.299999999999997</v>
      </c>
      <c r="AD16" s="470"/>
      <c r="AE16" s="470"/>
      <c r="AF16" s="470"/>
      <c r="AG16" s="471"/>
      <c r="AH16" s="469">
        <v>38.6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17660513</v>
      </c>
      <c r="BO16" s="386"/>
      <c r="BP16" s="386"/>
      <c r="BQ16" s="386"/>
      <c r="BR16" s="386"/>
      <c r="BS16" s="386"/>
      <c r="BT16" s="386"/>
      <c r="BU16" s="387"/>
      <c r="BV16" s="385">
        <v>17444476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29612</v>
      </c>
      <c r="AD17" s="437"/>
      <c r="AE17" s="437"/>
      <c r="AF17" s="437"/>
      <c r="AG17" s="476"/>
      <c r="AH17" s="436">
        <v>30316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14443665</v>
      </c>
      <c r="BO17" s="386"/>
      <c r="BP17" s="386"/>
      <c r="BQ17" s="386"/>
      <c r="BR17" s="386"/>
      <c r="BS17" s="386"/>
      <c r="BT17" s="386"/>
      <c r="BU17" s="387"/>
      <c r="BV17" s="385">
        <v>13881620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432.01</v>
      </c>
      <c r="M18" s="498"/>
      <c r="N18" s="498"/>
      <c r="O18" s="498"/>
      <c r="P18" s="498"/>
      <c r="Q18" s="498"/>
      <c r="R18" s="499"/>
      <c r="S18" s="499"/>
      <c r="T18" s="499"/>
      <c r="U18" s="499"/>
      <c r="V18" s="500"/>
      <c r="W18" s="403"/>
      <c r="X18" s="404"/>
      <c r="Y18" s="404"/>
      <c r="Z18" s="404"/>
      <c r="AA18" s="404"/>
      <c r="AB18" s="395"/>
      <c r="AC18" s="501">
        <v>59.4</v>
      </c>
      <c r="AD18" s="502"/>
      <c r="AE18" s="502"/>
      <c r="AF18" s="502"/>
      <c r="AG18" s="503"/>
      <c r="AH18" s="501">
        <v>55.8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23081074</v>
      </c>
      <c r="BO18" s="386"/>
      <c r="BP18" s="386"/>
      <c r="BQ18" s="386"/>
      <c r="BR18" s="386"/>
      <c r="BS18" s="386"/>
      <c r="BT18" s="386"/>
      <c r="BU18" s="387"/>
      <c r="BV18" s="385">
        <v>22756807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237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29497114</v>
      </c>
      <c r="BO19" s="386"/>
      <c r="BP19" s="386"/>
      <c r="BQ19" s="386"/>
      <c r="BR19" s="386"/>
      <c r="BS19" s="386"/>
      <c r="BT19" s="386"/>
      <c r="BU19" s="387"/>
      <c r="BV19" s="385">
        <v>29837398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32467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69283906</v>
      </c>
      <c r="BO23" s="386"/>
      <c r="BP23" s="386"/>
      <c r="BQ23" s="386"/>
      <c r="BR23" s="386"/>
      <c r="BS23" s="386"/>
      <c r="BT23" s="386"/>
      <c r="BU23" s="387"/>
      <c r="BV23" s="385">
        <v>65063775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9180</v>
      </c>
      <c r="R24" s="437"/>
      <c r="S24" s="437"/>
      <c r="T24" s="437"/>
      <c r="U24" s="437"/>
      <c r="V24" s="476"/>
      <c r="W24" s="531"/>
      <c r="X24" s="519"/>
      <c r="Y24" s="520"/>
      <c r="Z24" s="435" t="s">
        <v>153</v>
      </c>
      <c r="AA24" s="415"/>
      <c r="AB24" s="415"/>
      <c r="AC24" s="415"/>
      <c r="AD24" s="415"/>
      <c r="AE24" s="415"/>
      <c r="AF24" s="415"/>
      <c r="AG24" s="416"/>
      <c r="AH24" s="436">
        <v>815</v>
      </c>
      <c r="AI24" s="437"/>
      <c r="AJ24" s="437"/>
      <c r="AK24" s="437"/>
      <c r="AL24" s="476"/>
      <c r="AM24" s="436">
        <v>2526500</v>
      </c>
      <c r="AN24" s="437"/>
      <c r="AO24" s="437"/>
      <c r="AP24" s="437"/>
      <c r="AQ24" s="437"/>
      <c r="AR24" s="476"/>
      <c r="AS24" s="436">
        <v>3100</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35476067</v>
      </c>
      <c r="BO24" s="386"/>
      <c r="BP24" s="386"/>
      <c r="BQ24" s="386"/>
      <c r="BR24" s="386"/>
      <c r="BS24" s="386"/>
      <c r="BT24" s="386"/>
      <c r="BU24" s="387"/>
      <c r="BV24" s="385">
        <v>34250282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7070</v>
      </c>
      <c r="R25" s="437"/>
      <c r="S25" s="437"/>
      <c r="T25" s="437"/>
      <c r="U25" s="437"/>
      <c r="V25" s="476"/>
      <c r="W25" s="531"/>
      <c r="X25" s="519"/>
      <c r="Y25" s="520"/>
      <c r="Z25" s="435" t="s">
        <v>156</v>
      </c>
      <c r="AA25" s="415"/>
      <c r="AB25" s="415"/>
      <c r="AC25" s="415"/>
      <c r="AD25" s="415"/>
      <c r="AE25" s="415"/>
      <c r="AF25" s="415"/>
      <c r="AG25" s="416"/>
      <c r="AH25" s="436">
        <v>151</v>
      </c>
      <c r="AI25" s="437"/>
      <c r="AJ25" s="437"/>
      <c r="AK25" s="437"/>
      <c r="AL25" s="476"/>
      <c r="AM25" s="436">
        <v>443034</v>
      </c>
      <c r="AN25" s="437"/>
      <c r="AO25" s="437"/>
      <c r="AP25" s="437"/>
      <c r="AQ25" s="437"/>
      <c r="AR25" s="476"/>
      <c r="AS25" s="436">
        <v>2934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12345327</v>
      </c>
      <c r="BO25" s="349"/>
      <c r="BP25" s="349"/>
      <c r="BQ25" s="349"/>
      <c r="BR25" s="349"/>
      <c r="BS25" s="349"/>
      <c r="BT25" s="349"/>
      <c r="BU25" s="350"/>
      <c r="BV25" s="348">
        <v>11788721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5990</v>
      </c>
      <c r="R26" s="437"/>
      <c r="S26" s="437"/>
      <c r="T26" s="437"/>
      <c r="U26" s="437"/>
      <c r="V26" s="476"/>
      <c r="W26" s="531"/>
      <c r="X26" s="519"/>
      <c r="Y26" s="520"/>
      <c r="Z26" s="435" t="s">
        <v>159</v>
      </c>
      <c r="AA26" s="539"/>
      <c r="AB26" s="539"/>
      <c r="AC26" s="539"/>
      <c r="AD26" s="539"/>
      <c r="AE26" s="539"/>
      <c r="AF26" s="539"/>
      <c r="AG26" s="540"/>
      <c r="AH26" s="436">
        <v>126</v>
      </c>
      <c r="AI26" s="437"/>
      <c r="AJ26" s="437"/>
      <c r="AK26" s="437"/>
      <c r="AL26" s="476"/>
      <c r="AM26" s="436">
        <v>391482</v>
      </c>
      <c r="AN26" s="437"/>
      <c r="AO26" s="437"/>
      <c r="AP26" s="437"/>
      <c r="AQ26" s="437"/>
      <c r="AR26" s="476"/>
      <c r="AS26" s="436">
        <v>3107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4580</v>
      </c>
      <c r="R27" s="437"/>
      <c r="S27" s="437"/>
      <c r="T27" s="437"/>
      <c r="U27" s="437"/>
      <c r="V27" s="476"/>
      <c r="W27" s="531"/>
      <c r="X27" s="519"/>
      <c r="Y27" s="520"/>
      <c r="Z27" s="435" t="s">
        <v>162</v>
      </c>
      <c r="AA27" s="415"/>
      <c r="AB27" s="415"/>
      <c r="AC27" s="415"/>
      <c r="AD27" s="415"/>
      <c r="AE27" s="415"/>
      <c r="AF27" s="415"/>
      <c r="AG27" s="416"/>
      <c r="AH27" s="436">
        <v>11</v>
      </c>
      <c r="AI27" s="437"/>
      <c r="AJ27" s="437"/>
      <c r="AK27" s="437"/>
      <c r="AL27" s="476"/>
      <c r="AM27" s="436">
        <v>43395</v>
      </c>
      <c r="AN27" s="437"/>
      <c r="AO27" s="437"/>
      <c r="AP27" s="437"/>
      <c r="AQ27" s="437"/>
      <c r="AR27" s="476"/>
      <c r="AS27" s="436">
        <v>3945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3970</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4863576</v>
      </c>
      <c r="BO28" s="349"/>
      <c r="BP28" s="349"/>
      <c r="BQ28" s="349"/>
      <c r="BR28" s="349"/>
      <c r="BS28" s="349"/>
      <c r="BT28" s="349"/>
      <c r="BU28" s="350"/>
      <c r="BV28" s="348">
        <v>1559789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24</v>
      </c>
      <c r="M29" s="437"/>
      <c r="N29" s="437"/>
      <c r="O29" s="437"/>
      <c r="P29" s="476"/>
      <c r="Q29" s="436">
        <v>3690</v>
      </c>
      <c r="R29" s="437"/>
      <c r="S29" s="437"/>
      <c r="T29" s="437"/>
      <c r="U29" s="437"/>
      <c r="V29" s="476"/>
      <c r="W29" s="531"/>
      <c r="X29" s="519"/>
      <c r="Y29" s="520"/>
      <c r="Z29" s="435" t="s">
        <v>169</v>
      </c>
      <c r="AA29" s="415"/>
      <c r="AB29" s="415"/>
      <c r="AC29" s="415"/>
      <c r="AD29" s="415"/>
      <c r="AE29" s="415"/>
      <c r="AF29" s="415"/>
      <c r="AG29" s="416"/>
      <c r="AH29" s="436">
        <v>826</v>
      </c>
      <c r="AI29" s="437"/>
      <c r="AJ29" s="437"/>
      <c r="AK29" s="437"/>
      <c r="AL29" s="476"/>
      <c r="AM29" s="436">
        <v>2569895</v>
      </c>
      <c r="AN29" s="437"/>
      <c r="AO29" s="437"/>
      <c r="AP29" s="437"/>
      <c r="AQ29" s="437"/>
      <c r="AR29" s="476"/>
      <c r="AS29" s="436">
        <v>3111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457163</v>
      </c>
      <c r="BO29" s="386"/>
      <c r="BP29" s="386"/>
      <c r="BQ29" s="386"/>
      <c r="BR29" s="386"/>
      <c r="BS29" s="386"/>
      <c r="BT29" s="386"/>
      <c r="BU29" s="387"/>
      <c r="BV29" s="385">
        <v>457163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93.2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4808026</v>
      </c>
      <c r="BO30" s="553"/>
      <c r="BP30" s="553"/>
      <c r="BQ30" s="553"/>
      <c r="BR30" s="553"/>
      <c r="BS30" s="553"/>
      <c r="BT30" s="553"/>
      <c r="BU30" s="554"/>
      <c r="BV30" s="552">
        <v>3442685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新潟県三条・燕総合グラウンド施設組合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三条昭栄開発</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勤労者福祉共済事業特別会計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三条地域水道用水供給企業団</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県央土地開発公社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三条・燕・西蒲・南蒲広域養護老人ホーム施設組合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下田郷開発</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新潟県市町村総合事務組合
　【一般会計】</v>
      </c>
      <c r="BZ37" s="565"/>
      <c r="CA37" s="565"/>
      <c r="CB37" s="565"/>
      <c r="CC37" s="565"/>
      <c r="CD37" s="565"/>
      <c r="CE37" s="565"/>
      <c r="CF37" s="565"/>
      <c r="CG37" s="565"/>
      <c r="CH37" s="565"/>
      <c r="CI37" s="565"/>
      <c r="CJ37" s="565"/>
      <c r="CK37" s="565"/>
      <c r="CL37" s="565"/>
      <c r="CM37" s="565"/>
      <c r="CN37" s="165"/>
      <c r="CO37" s="564">
        <f t="shared" si="3"/>
        <v>22</v>
      </c>
      <c r="CP37" s="564"/>
      <c r="CQ37" s="565" t="str">
        <f>IF('各会計、関係団体の財政状況及び健全化判断比率'!BS10="","",'各会計、関係団体の財政状況及び健全化判断比率'!BS10)</f>
        <v>燕三条地場産業振興センター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新潟県市町村総合事務組合
　【職員退職手当支給事業特別会計】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新潟県市町村総合事務組合
　【消防団員等公務災害補償事業特別会計】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新潟県市町村総合事務組合
　【消防賞じゅつ金支給事業特別会計】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新潟県市町村総合事務組合
　【非常勤職員公務災害補償等特別会計】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新潟県市町村総合事務組合
　【交通災害共済事業特別会計】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新潟県後期高齢者医療広域連合
　【一般会計】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9" zoomScaleSheetLayoutView="100" workbookViewId="0">
      <selection activeCell="D33" sqref="D3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70" t="s">
        <v>24</v>
      </c>
      <c r="C41" s="1171"/>
      <c r="D41" s="81"/>
      <c r="E41" s="1176" t="s">
        <v>25</v>
      </c>
      <c r="F41" s="1176"/>
      <c r="G41" s="1176"/>
      <c r="H41" s="1177"/>
      <c r="I41" s="82">
        <v>50046</v>
      </c>
      <c r="J41" s="83">
        <v>55192</v>
      </c>
      <c r="K41" s="83">
        <v>60562</v>
      </c>
      <c r="L41" s="83">
        <v>65131</v>
      </c>
      <c r="M41" s="84">
        <v>69351</v>
      </c>
    </row>
    <row r="42" spans="2:13" ht="27.75" customHeight="1" x14ac:dyDescent="0.15">
      <c r="B42" s="1172"/>
      <c r="C42" s="1173"/>
      <c r="D42" s="85"/>
      <c r="E42" s="1178" t="s">
        <v>26</v>
      </c>
      <c r="F42" s="1178"/>
      <c r="G42" s="1178"/>
      <c r="H42" s="1179"/>
      <c r="I42" s="86">
        <v>1584</v>
      </c>
      <c r="J42" s="87">
        <v>1342</v>
      </c>
      <c r="K42" s="87">
        <v>1111</v>
      </c>
      <c r="L42" s="87">
        <v>947</v>
      </c>
      <c r="M42" s="88">
        <v>784</v>
      </c>
    </row>
    <row r="43" spans="2:13" ht="27.75" customHeight="1" x14ac:dyDescent="0.15">
      <c r="B43" s="1172"/>
      <c r="C43" s="1173"/>
      <c r="D43" s="85"/>
      <c r="E43" s="1178" t="s">
        <v>27</v>
      </c>
      <c r="F43" s="1178"/>
      <c r="G43" s="1178"/>
      <c r="H43" s="1179"/>
      <c r="I43" s="86">
        <v>24580</v>
      </c>
      <c r="J43" s="87">
        <v>25591</v>
      </c>
      <c r="K43" s="87">
        <v>25002</v>
      </c>
      <c r="L43" s="87">
        <v>24246</v>
      </c>
      <c r="M43" s="88">
        <v>23531</v>
      </c>
    </row>
    <row r="44" spans="2:13" ht="27.75" customHeight="1" x14ac:dyDescent="0.15">
      <c r="B44" s="1172"/>
      <c r="C44" s="1173"/>
      <c r="D44" s="85"/>
      <c r="E44" s="1178" t="s">
        <v>28</v>
      </c>
      <c r="F44" s="1178"/>
      <c r="G44" s="1178"/>
      <c r="H44" s="1179"/>
      <c r="I44" s="86">
        <v>1147</v>
      </c>
      <c r="J44" s="87">
        <v>967</v>
      </c>
      <c r="K44" s="87">
        <v>950</v>
      </c>
      <c r="L44" s="87">
        <v>759</v>
      </c>
      <c r="M44" s="88">
        <v>570</v>
      </c>
    </row>
    <row r="45" spans="2:13" ht="27.75" customHeight="1" x14ac:dyDescent="0.15">
      <c r="B45" s="1172"/>
      <c r="C45" s="1173"/>
      <c r="D45" s="85"/>
      <c r="E45" s="1178" t="s">
        <v>29</v>
      </c>
      <c r="F45" s="1178"/>
      <c r="G45" s="1178"/>
      <c r="H45" s="1179"/>
      <c r="I45" s="86">
        <v>11096</v>
      </c>
      <c r="J45" s="87">
        <v>10443</v>
      </c>
      <c r="K45" s="87">
        <v>10061</v>
      </c>
      <c r="L45" s="87">
        <v>9453</v>
      </c>
      <c r="M45" s="88">
        <v>7509</v>
      </c>
    </row>
    <row r="46" spans="2:13" ht="27.75" customHeight="1" x14ac:dyDescent="0.15">
      <c r="B46" s="1172"/>
      <c r="C46" s="1173"/>
      <c r="D46" s="85"/>
      <c r="E46" s="1178" t="s">
        <v>30</v>
      </c>
      <c r="F46" s="1178"/>
      <c r="G46" s="1178"/>
      <c r="H46" s="1179"/>
      <c r="I46" s="86">
        <v>418</v>
      </c>
      <c r="J46" s="87">
        <v>320</v>
      </c>
      <c r="K46" s="87">
        <v>284</v>
      </c>
      <c r="L46" s="87">
        <v>258</v>
      </c>
      <c r="M46" s="88">
        <v>237</v>
      </c>
    </row>
    <row r="47" spans="2:13" ht="27.75" customHeight="1" x14ac:dyDescent="0.15">
      <c r="B47" s="1172"/>
      <c r="C47" s="1173"/>
      <c r="D47" s="85"/>
      <c r="E47" s="1178" t="s">
        <v>31</v>
      </c>
      <c r="F47" s="1178"/>
      <c r="G47" s="1178"/>
      <c r="H47" s="1179"/>
      <c r="I47" s="86" t="s">
        <v>474</v>
      </c>
      <c r="J47" s="87" t="s">
        <v>474</v>
      </c>
      <c r="K47" s="87" t="s">
        <v>474</v>
      </c>
      <c r="L47" s="87" t="s">
        <v>474</v>
      </c>
      <c r="M47" s="88" t="s">
        <v>474</v>
      </c>
    </row>
    <row r="48" spans="2:13" ht="27.75" customHeight="1" x14ac:dyDescent="0.15">
      <c r="B48" s="1174"/>
      <c r="C48" s="1175"/>
      <c r="D48" s="85"/>
      <c r="E48" s="1178" t="s">
        <v>32</v>
      </c>
      <c r="F48" s="1178"/>
      <c r="G48" s="1178"/>
      <c r="H48" s="1179"/>
      <c r="I48" s="86" t="s">
        <v>474</v>
      </c>
      <c r="J48" s="87" t="s">
        <v>474</v>
      </c>
      <c r="K48" s="87" t="s">
        <v>474</v>
      </c>
      <c r="L48" s="87" t="s">
        <v>474</v>
      </c>
      <c r="M48" s="88" t="s">
        <v>474</v>
      </c>
    </row>
    <row r="49" spans="2:13" ht="27.75" customHeight="1" x14ac:dyDescent="0.15">
      <c r="B49" s="1180" t="s">
        <v>33</v>
      </c>
      <c r="C49" s="1181"/>
      <c r="D49" s="89"/>
      <c r="E49" s="1178" t="s">
        <v>34</v>
      </c>
      <c r="F49" s="1178"/>
      <c r="G49" s="1178"/>
      <c r="H49" s="1179"/>
      <c r="I49" s="86">
        <v>6441</v>
      </c>
      <c r="J49" s="87">
        <v>6307</v>
      </c>
      <c r="K49" s="87">
        <v>5687</v>
      </c>
      <c r="L49" s="87">
        <v>5978</v>
      </c>
      <c r="M49" s="88">
        <v>9409</v>
      </c>
    </row>
    <row r="50" spans="2:13" ht="27.75" customHeight="1" x14ac:dyDescent="0.15">
      <c r="B50" s="1172"/>
      <c r="C50" s="1173"/>
      <c r="D50" s="85"/>
      <c r="E50" s="1178" t="s">
        <v>35</v>
      </c>
      <c r="F50" s="1178"/>
      <c r="G50" s="1178"/>
      <c r="H50" s="1179"/>
      <c r="I50" s="86">
        <v>6101</v>
      </c>
      <c r="J50" s="87">
        <v>5920</v>
      </c>
      <c r="K50" s="87">
        <v>5926</v>
      </c>
      <c r="L50" s="87">
        <v>5391</v>
      </c>
      <c r="M50" s="88">
        <v>5088</v>
      </c>
    </row>
    <row r="51" spans="2:13" ht="27.75" customHeight="1" x14ac:dyDescent="0.15">
      <c r="B51" s="1174"/>
      <c r="C51" s="1175"/>
      <c r="D51" s="85"/>
      <c r="E51" s="1178" t="s">
        <v>36</v>
      </c>
      <c r="F51" s="1178"/>
      <c r="G51" s="1178"/>
      <c r="H51" s="1179"/>
      <c r="I51" s="86">
        <v>42662</v>
      </c>
      <c r="J51" s="87">
        <v>46766</v>
      </c>
      <c r="K51" s="87">
        <v>50269</v>
      </c>
      <c r="L51" s="87">
        <v>53394</v>
      </c>
      <c r="M51" s="88">
        <v>57427</v>
      </c>
    </row>
    <row r="52" spans="2:13" ht="27.75" customHeight="1" thickBot="1" x14ac:dyDescent="0.2">
      <c r="B52" s="1182" t="s">
        <v>37</v>
      </c>
      <c r="C52" s="1183"/>
      <c r="D52" s="90"/>
      <c r="E52" s="1184" t="s">
        <v>38</v>
      </c>
      <c r="F52" s="1184"/>
      <c r="G52" s="1184"/>
      <c r="H52" s="1185"/>
      <c r="I52" s="91">
        <v>33667</v>
      </c>
      <c r="J52" s="92">
        <v>34862</v>
      </c>
      <c r="K52" s="92">
        <v>36088</v>
      </c>
      <c r="L52" s="92">
        <v>36029</v>
      </c>
      <c r="M52" s="93">
        <v>30057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59015</v>
      </c>
      <c r="E3" s="116"/>
      <c r="F3" s="117">
        <v>53925</v>
      </c>
      <c r="G3" s="118"/>
      <c r="H3" s="119"/>
    </row>
    <row r="4" spans="1:8" x14ac:dyDescent="0.15">
      <c r="A4" s="120"/>
      <c r="B4" s="121"/>
      <c r="C4" s="122"/>
      <c r="D4" s="123">
        <v>44392</v>
      </c>
      <c r="E4" s="124"/>
      <c r="F4" s="125">
        <v>34260</v>
      </c>
      <c r="G4" s="126"/>
      <c r="H4" s="127"/>
    </row>
    <row r="5" spans="1:8" x14ac:dyDescent="0.15">
      <c r="A5" s="108" t="s">
        <v>508</v>
      </c>
      <c r="B5" s="113"/>
      <c r="C5" s="114"/>
      <c r="D5" s="115">
        <v>102920</v>
      </c>
      <c r="E5" s="116"/>
      <c r="F5" s="117">
        <v>51263</v>
      </c>
      <c r="G5" s="118"/>
      <c r="H5" s="119"/>
    </row>
    <row r="6" spans="1:8" x14ac:dyDescent="0.15">
      <c r="A6" s="120"/>
      <c r="B6" s="121"/>
      <c r="C6" s="122"/>
      <c r="D6" s="123">
        <v>59141</v>
      </c>
      <c r="E6" s="124"/>
      <c r="F6" s="125">
        <v>29061</v>
      </c>
      <c r="G6" s="126"/>
      <c r="H6" s="127"/>
    </row>
    <row r="7" spans="1:8" x14ac:dyDescent="0.15">
      <c r="A7" s="108" t="s">
        <v>509</v>
      </c>
      <c r="B7" s="113"/>
      <c r="C7" s="114"/>
      <c r="D7" s="115">
        <v>130195</v>
      </c>
      <c r="E7" s="116"/>
      <c r="F7" s="117">
        <v>41433</v>
      </c>
      <c r="G7" s="118"/>
      <c r="H7" s="119"/>
    </row>
    <row r="8" spans="1:8" x14ac:dyDescent="0.15">
      <c r="A8" s="120"/>
      <c r="B8" s="121"/>
      <c r="C8" s="122"/>
      <c r="D8" s="123">
        <v>33108</v>
      </c>
      <c r="E8" s="124"/>
      <c r="F8" s="125">
        <v>22351</v>
      </c>
      <c r="G8" s="126"/>
      <c r="H8" s="127"/>
    </row>
    <row r="9" spans="1:8" x14ac:dyDescent="0.15">
      <c r="A9" s="108" t="s">
        <v>510</v>
      </c>
      <c r="B9" s="113"/>
      <c r="C9" s="114"/>
      <c r="D9" s="115">
        <v>87771</v>
      </c>
      <c r="E9" s="116"/>
      <c r="F9" s="117">
        <v>43493</v>
      </c>
      <c r="G9" s="118"/>
      <c r="H9" s="119"/>
    </row>
    <row r="10" spans="1:8" x14ac:dyDescent="0.15">
      <c r="A10" s="120"/>
      <c r="B10" s="121"/>
      <c r="C10" s="122"/>
      <c r="D10" s="123">
        <v>41342</v>
      </c>
      <c r="E10" s="124"/>
      <c r="F10" s="125">
        <v>23254</v>
      </c>
      <c r="G10" s="126"/>
      <c r="H10" s="127"/>
    </row>
    <row r="11" spans="1:8" x14ac:dyDescent="0.15">
      <c r="A11" s="108" t="s">
        <v>511</v>
      </c>
      <c r="B11" s="113"/>
      <c r="C11" s="114"/>
      <c r="D11" s="115">
        <v>111273</v>
      </c>
      <c r="E11" s="116"/>
      <c r="F11" s="117">
        <v>50840</v>
      </c>
      <c r="G11" s="118"/>
      <c r="H11" s="119"/>
    </row>
    <row r="12" spans="1:8" x14ac:dyDescent="0.15">
      <c r="A12" s="120"/>
      <c r="B12" s="121"/>
      <c r="C12" s="128"/>
      <c r="D12" s="123">
        <v>33793</v>
      </c>
      <c r="E12" s="124"/>
      <c r="F12" s="125">
        <v>25367</v>
      </c>
      <c r="G12" s="126"/>
      <c r="H12" s="127"/>
    </row>
    <row r="13" spans="1:8" x14ac:dyDescent="0.15">
      <c r="A13" s="108"/>
      <c r="B13" s="113"/>
      <c r="C13" s="129"/>
      <c r="D13" s="130">
        <v>98235</v>
      </c>
      <c r="E13" s="131"/>
      <c r="F13" s="132">
        <v>48191</v>
      </c>
      <c r="G13" s="133"/>
      <c r="H13" s="119"/>
    </row>
    <row r="14" spans="1:8" x14ac:dyDescent="0.15">
      <c r="A14" s="120"/>
      <c r="B14" s="121"/>
      <c r="C14" s="122"/>
      <c r="D14" s="123">
        <v>42355</v>
      </c>
      <c r="E14" s="124"/>
      <c r="F14" s="125">
        <v>26859</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1.5</v>
      </c>
      <c r="C19" s="134">
        <f>ROUND(VALUE(SUBSTITUTE(実質収支比率等に係る経年分析!G$48,"▲","-")),2)</f>
        <v>7.03</v>
      </c>
      <c r="D19" s="134">
        <f>ROUND(VALUE(SUBSTITUTE(実質収支比率等に係る経年分析!H$48,"▲","-")),2)</f>
        <v>0.87</v>
      </c>
      <c r="E19" s="134">
        <f>ROUND(VALUE(SUBSTITUTE(実質収支比率等に係る経年分析!I$48,"▲","-")),2)</f>
        <v>14.04</v>
      </c>
      <c r="F19" s="134">
        <f>ROUND(VALUE(SUBSTITUTE(実質収支比率等に係る経年分析!J$48,"▲","-")),2)</f>
        <v>3.36</v>
      </c>
    </row>
    <row r="20" spans="1:11" x14ac:dyDescent="0.15">
      <c r="A20" s="134" t="s">
        <v>43</v>
      </c>
      <c r="B20" s="134">
        <f>ROUND(VALUE(SUBSTITUTE(実質収支比率等に係る経年分析!F$47,"▲","-")),2)</f>
        <v>7.05</v>
      </c>
      <c r="C20" s="134">
        <f>ROUND(VALUE(SUBSTITUTE(実質収支比率等に係る経年分析!G$47,"▲","-")),2)</f>
        <v>7.76</v>
      </c>
      <c r="D20" s="134">
        <f>ROUND(VALUE(SUBSTITUTE(実質収支比率等に係る経年分析!H$47,"▲","-")),2)</f>
        <v>5.91</v>
      </c>
      <c r="E20" s="134">
        <f>ROUND(VALUE(SUBSTITUTE(実質収支比率等に係る経年分析!I$47,"▲","-")),2)</f>
        <v>6.51</v>
      </c>
      <c r="F20" s="134">
        <f>ROUND(VALUE(SUBSTITUTE(実質収支比率等に係る経年分析!J$47,"▲","-")),2)</f>
        <v>19.809999999999999</v>
      </c>
    </row>
    <row r="21" spans="1:11" x14ac:dyDescent="0.15">
      <c r="A21" s="134" t="s">
        <v>44</v>
      </c>
      <c r="B21" s="134">
        <f>IF(ISNUMBER(VALUE(SUBSTITUTE(実質収支比率等に係る経年分析!F$49,"▲","-"))),ROUND(VALUE(SUBSTITUTE(実質収支比率等に係る経年分析!F$49,"▲","-")),2),NA())</f>
        <v>-1.1200000000000001</v>
      </c>
      <c r="C21" s="134">
        <f>IF(ISNUMBER(VALUE(SUBSTITUTE(実質収支比率等に係る経年分析!G$49,"▲","-"))),ROUND(VALUE(SUBSTITUTE(実質収支比率等に係る経年分析!G$49,"▲","-")),2),NA())</f>
        <v>5.71</v>
      </c>
      <c r="D21" s="134">
        <f>IF(ISNUMBER(VALUE(SUBSTITUTE(実質収支比率等に係る経年分析!H$49,"▲","-"))),ROUND(VALUE(SUBSTITUTE(実質収支比率等に係る経年分析!H$49,"▲","-")),2),NA())</f>
        <v>-14.63</v>
      </c>
      <c r="E21" s="134">
        <f>IF(ISNUMBER(VALUE(SUBSTITUTE(実質収支比率等に係る経年分析!I$49,"▲","-"))),ROUND(VALUE(SUBSTITUTE(実質収支比率等に係る経年分析!I$49,"▲","-")),2),NA())</f>
        <v>13.26</v>
      </c>
      <c r="F21" s="134">
        <f>IF(ISNUMBER(VALUE(SUBSTITUTE(実質収支比率等に係る経年分析!J$49,"▲","-"))),ROUND(VALUE(SUBSTITUTE(実質収支比率等に係る経年分析!J$49,"▲","-")),2),NA())</f>
        <v>-10.34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勤労者福祉共済事業特別会計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4.4800000000000004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4.6900000000000004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5.78</v>
      </c>
    </row>
    <row r="36" spans="1:16" x14ac:dyDescent="0.15">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f>IF(ROUND(VALUE(SUBSTITUTE(連結実質赤字比率に係る赤字・黒字の構成分析!G$34,"▲", "-")), 2) &lt; 0, ABS(ROUND(VALUE(SUBSTITUTE(連結実質赤字比率に係る赤字・黒字の構成分析!G$34,"▲", "-")), 2)), NA())</f>
        <v>0.28000000000000003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1.72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1.34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3818</v>
      </c>
      <c r="E42" s="136"/>
      <c r="F42" s="136"/>
      <c r="G42" s="136">
        <f>'実質公債費比率（分子）の構造'!L$52</f>
        <v>3754</v>
      </c>
      <c r="H42" s="136"/>
      <c r="I42" s="136"/>
      <c r="J42" s="136">
        <f>'実質公債費比率（分子）の構造'!M$52</f>
        <v>3866</v>
      </c>
      <c r="K42" s="136"/>
      <c r="L42" s="136"/>
      <c r="M42" s="136">
        <f>'実質公債費比率（分子）の構造'!N$52</f>
        <v>3989</v>
      </c>
      <c r="N42" s="136"/>
      <c r="O42" s="136"/>
      <c r="P42" s="136">
        <f>'実質公債費比率（分子）の構造'!O$52</f>
        <v>4157</v>
      </c>
    </row>
    <row r="43" spans="1:16" x14ac:dyDescent="0.15">
      <c r="A43" s="136" t="s">
        <v>52</v>
      </c>
      <c r="B43" s="136">
        <f>'実質公債費比率（分子）の構造'!K$51</f>
        <v>7</v>
      </c>
      <c r="C43" s="136"/>
      <c r="D43" s="136"/>
      <c r="E43" s="136">
        <f>'実質公債費比率（分子）の構造'!L$51</f>
        <v>14</v>
      </c>
      <c r="F43" s="136"/>
      <c r="G43" s="136"/>
      <c r="H43" s="136">
        <f>'実質公債費比率（分子）の構造'!M$51</f>
        <v>7</v>
      </c>
      <c r="I43" s="136"/>
      <c r="J43" s="136"/>
      <c r="K43" s="136">
        <f>'実質公債費比率（分子）の構造'!N$51</f>
        <v>11</v>
      </c>
      <c r="L43" s="136"/>
      <c r="M43" s="136"/>
      <c r="N43" s="136">
        <f>'実質公債費比率（分子）の構造'!O$51</f>
        <v>0</v>
      </c>
      <c r="O43" s="136"/>
      <c r="P43" s="136"/>
    </row>
    <row r="44" spans="1:16" x14ac:dyDescent="0.15">
      <c r="A44" s="136" t="s">
        <v>53</v>
      </c>
      <c r="B44" s="136">
        <f>'実質公債費比率（分子）の構造'!K$50</f>
        <v>353</v>
      </c>
      <c r="C44" s="136"/>
      <c r="D44" s="136"/>
      <c r="E44" s="136">
        <f>'実質公債費比率（分子）の構造'!L$50</f>
        <v>277</v>
      </c>
      <c r="F44" s="136"/>
      <c r="G44" s="136"/>
      <c r="H44" s="136">
        <f>'実質公債費比率（分子）の構造'!M$50</f>
        <v>245</v>
      </c>
      <c r="I44" s="136"/>
      <c r="J44" s="136"/>
      <c r="K44" s="136">
        <f>'実質公債費比率（分子）の構造'!N$50</f>
        <v>222</v>
      </c>
      <c r="L44" s="136"/>
      <c r="M44" s="136"/>
      <c r="N44" s="136">
        <f>'実質公債費比率（分子）の構造'!O$50</f>
        <v>209</v>
      </c>
      <c r="O44" s="136"/>
      <c r="P44" s="136"/>
    </row>
    <row r="45" spans="1:16" x14ac:dyDescent="0.15">
      <c r="A45" s="136" t="s">
        <v>54</v>
      </c>
      <c r="B45" s="136">
        <f>'実質公債費比率（分子）の構造'!K$49</f>
        <v>130</v>
      </c>
      <c r="C45" s="136"/>
      <c r="D45" s="136"/>
      <c r="E45" s="136">
        <f>'実質公債費比率（分子）の構造'!L$49</f>
        <v>118</v>
      </c>
      <c r="F45" s="136"/>
      <c r="G45" s="136"/>
      <c r="H45" s="136">
        <f>'実質公債費比率（分子）の構造'!M$49</f>
        <v>110</v>
      </c>
      <c r="I45" s="136"/>
      <c r="J45" s="136"/>
      <c r="K45" s="136">
        <f>'実質公債費比率（分子）の構造'!N$49</f>
        <v>92</v>
      </c>
      <c r="L45" s="136"/>
      <c r="M45" s="136"/>
      <c r="N45" s="136">
        <f>'実質公債費比率（分子）の構造'!O$49</f>
        <v>83</v>
      </c>
      <c r="O45" s="136"/>
      <c r="P45" s="136"/>
    </row>
    <row r="46" spans="1:16" x14ac:dyDescent="0.15">
      <c r="A46" s="136" t="s">
        <v>55</v>
      </c>
      <c r="B46" s="136">
        <f>'実質公債費比率（分子）の構造'!K$48</f>
        <v>1231</v>
      </c>
      <c r="C46" s="136"/>
      <c r="D46" s="136"/>
      <c r="E46" s="136">
        <f>'実質公債費比率（分子）の構造'!L$48</f>
        <v>1300</v>
      </c>
      <c r="F46" s="136"/>
      <c r="G46" s="136"/>
      <c r="H46" s="136">
        <f>'実質公債費比率（分子）の構造'!M$48</f>
        <v>1260</v>
      </c>
      <c r="I46" s="136"/>
      <c r="J46" s="136"/>
      <c r="K46" s="136">
        <f>'実質公債費比率（分子）の構造'!N$48</f>
        <v>1334</v>
      </c>
      <c r="L46" s="136"/>
      <c r="M46" s="136"/>
      <c r="N46" s="136">
        <f>'実質公債費比率（分子）の構造'!O$48</f>
        <v>1386</v>
      </c>
      <c r="O46" s="136"/>
      <c r="P46" s="136"/>
    </row>
    <row r="47" spans="1:16" x14ac:dyDescent="0.15">
      <c r="A47" s="136" t="s">
        <v>56</v>
      </c>
      <c r="B47" s="136">
        <f>'実質公債費比率（分子）の構造'!K$47</f>
        <v>107</v>
      </c>
      <c r="C47" s="136"/>
      <c r="D47" s="136"/>
      <c r="E47" s="136">
        <f>'実質公債費比率（分子）の構造'!L$47</f>
        <v>133</v>
      </c>
      <c r="F47" s="136"/>
      <c r="G47" s="136"/>
      <c r="H47" s="136">
        <f>'実質公債費比率（分子）の構造'!M$47</f>
        <v>133</v>
      </c>
      <c r="I47" s="136"/>
      <c r="J47" s="136"/>
      <c r="K47" s="136">
        <f>'実質公債費比率（分子）の構造'!N$47</f>
        <v>133</v>
      </c>
      <c r="L47" s="136"/>
      <c r="M47" s="136"/>
      <c r="N47" s="136">
        <f>'実質公債費比率（分子）の構造'!O$47</f>
        <v>133</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5113</v>
      </c>
      <c r="C49" s="136"/>
      <c r="D49" s="136"/>
      <c r="E49" s="136">
        <f>'実質公債費比率（分子）の構造'!L$45</f>
        <v>4881</v>
      </c>
      <c r="F49" s="136"/>
      <c r="G49" s="136"/>
      <c r="H49" s="136">
        <f>'実質公債費比率（分子）の構造'!M$45</f>
        <v>5011</v>
      </c>
      <c r="I49" s="136"/>
      <c r="J49" s="136"/>
      <c r="K49" s="136">
        <f>'実質公債費比率（分子）の構造'!N$45</f>
        <v>5137</v>
      </c>
      <c r="L49" s="136"/>
      <c r="M49" s="136"/>
      <c r="N49" s="136">
        <f>'実質公債費比率（分子）の構造'!O$45</f>
        <v>5439</v>
      </c>
      <c r="O49" s="136"/>
      <c r="P49" s="136"/>
    </row>
    <row r="50" spans="1:16" x14ac:dyDescent="0.15">
      <c r="A50" s="136" t="s">
        <v>59</v>
      </c>
      <c r="B50" s="136" t="e">
        <f>NA()</f>
        <v>#N/A</v>
      </c>
      <c r="C50" s="136">
        <f>IF(ISNUMBER('実質公債費比率（分子）の構造'!K$53),'実質公債費比率（分子）の構造'!K$53,NA())</f>
        <v>3123</v>
      </c>
      <c r="D50" s="136" t="e">
        <f>NA()</f>
        <v>#N/A</v>
      </c>
      <c r="E50" s="136" t="e">
        <f>NA()</f>
        <v>#N/A</v>
      </c>
      <c r="F50" s="136">
        <f>IF(ISNUMBER('実質公債費比率（分子）の構造'!L$53),'実質公債費比率（分子）の構造'!L$53,NA())</f>
        <v>2969</v>
      </c>
      <c r="G50" s="136" t="e">
        <f>NA()</f>
        <v>#N/A</v>
      </c>
      <c r="H50" s="136" t="e">
        <f>NA()</f>
        <v>#N/A</v>
      </c>
      <c r="I50" s="136">
        <f>IF(ISNUMBER('実質公債費比率（分子）の構造'!M$53),'実質公債費比率（分子）の構造'!M$53,NA())</f>
        <v>2900</v>
      </c>
      <c r="J50" s="136" t="e">
        <f>NA()</f>
        <v>#N/A</v>
      </c>
      <c r="K50" s="136" t="e">
        <f>NA()</f>
        <v>#N/A</v>
      </c>
      <c r="L50" s="136">
        <f>IF(ISNUMBER('実質公債費比率（分子）の構造'!N$53),'実質公債費比率（分子）の構造'!N$53,NA())</f>
        <v>2940</v>
      </c>
      <c r="M50" s="136" t="e">
        <f>NA()</f>
        <v>#N/A</v>
      </c>
      <c r="N50" s="136" t="e">
        <f>NA()</f>
        <v>#N/A</v>
      </c>
      <c r="O50" s="136">
        <f>IF(ISNUMBER('実質公債費比率（分子）の構造'!O$53),'実質公債費比率（分子）の構造'!O$53,NA())</f>
        <v>3093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42662</v>
      </c>
      <c r="E56" s="135"/>
      <c r="F56" s="135"/>
      <c r="G56" s="135">
        <f>'将来負担比率（分子）の構造'!J$51</f>
        <v>46766</v>
      </c>
      <c r="H56" s="135"/>
      <c r="I56" s="135"/>
      <c r="J56" s="135">
        <f>'将来負担比率（分子）の構造'!K$51</f>
        <v>50269</v>
      </c>
      <c r="K56" s="135"/>
      <c r="L56" s="135"/>
      <c r="M56" s="135">
        <f>'将来負担比率（分子）の構造'!L$51</f>
        <v>53394</v>
      </c>
      <c r="N56" s="135"/>
      <c r="O56" s="135"/>
      <c r="P56" s="135">
        <f>'将来負担比率（分子）の構造'!M$51</f>
        <v>57427</v>
      </c>
    </row>
    <row r="57" spans="1:16" x14ac:dyDescent="0.15">
      <c r="A57" s="135" t="s">
        <v>35</v>
      </c>
      <c r="B57" s="135"/>
      <c r="C57" s="135"/>
      <c r="D57" s="135">
        <f>'将来負担比率（分子）の構造'!I$50</f>
        <v>6101</v>
      </c>
      <c r="E57" s="135"/>
      <c r="F57" s="135"/>
      <c r="G57" s="135">
        <f>'将来負担比率（分子）の構造'!J$50</f>
        <v>5920</v>
      </c>
      <c r="H57" s="135"/>
      <c r="I57" s="135"/>
      <c r="J57" s="135">
        <f>'将来負担比率（分子）の構造'!K$50</f>
        <v>5926</v>
      </c>
      <c r="K57" s="135"/>
      <c r="L57" s="135"/>
      <c r="M57" s="135">
        <f>'将来負担比率（分子）の構造'!L$50</f>
        <v>5391</v>
      </c>
      <c r="N57" s="135"/>
      <c r="O57" s="135"/>
      <c r="P57" s="135">
        <f>'将来負担比率（分子）の構造'!M$50</f>
        <v>5088</v>
      </c>
    </row>
    <row r="58" spans="1:16" x14ac:dyDescent="0.15">
      <c r="A58" s="135" t="s">
        <v>34</v>
      </c>
      <c r="B58" s="135"/>
      <c r="C58" s="135"/>
      <c r="D58" s="135">
        <f>'将来負担比率（分子）の構造'!I$49</f>
        <v>6441</v>
      </c>
      <c r="E58" s="135"/>
      <c r="F58" s="135"/>
      <c r="G58" s="135">
        <f>'将来負担比率（分子）の構造'!J$49</f>
        <v>6307</v>
      </c>
      <c r="H58" s="135"/>
      <c r="I58" s="135"/>
      <c r="J58" s="135">
        <f>'将来負担比率（分子）の構造'!K$49</f>
        <v>5687</v>
      </c>
      <c r="K58" s="135"/>
      <c r="L58" s="135"/>
      <c r="M58" s="135">
        <f>'将来負担比率（分子）の構造'!L$49</f>
        <v>5978</v>
      </c>
      <c r="N58" s="135"/>
      <c r="O58" s="135"/>
      <c r="P58" s="135">
        <f>'将来負担比率（分子）の構造'!M$49</f>
        <v>9409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418</v>
      </c>
      <c r="C61" s="135"/>
      <c r="D61" s="135"/>
      <c r="E61" s="135">
        <f>'将来負担比率（分子）の構造'!J$46</f>
        <v>320</v>
      </c>
      <c r="F61" s="135"/>
      <c r="G61" s="135"/>
      <c r="H61" s="135">
        <f>'将来負担比率（分子）の構造'!K$46</f>
        <v>284</v>
      </c>
      <c r="I61" s="135"/>
      <c r="J61" s="135"/>
      <c r="K61" s="135">
        <f>'将来負担比率（分子）の構造'!L$46</f>
        <v>258</v>
      </c>
      <c r="L61" s="135"/>
      <c r="M61" s="135"/>
      <c r="N61" s="135">
        <f>'将来負担比率（分子）の構造'!M$46</f>
        <v>237</v>
      </c>
      <c r="O61" s="135"/>
      <c r="P61" s="135"/>
    </row>
    <row r="62" spans="1:16" x14ac:dyDescent="0.15">
      <c r="A62" s="135" t="s">
        <v>29</v>
      </c>
      <c r="B62" s="135">
        <f>'将来負担比率（分子）の構造'!I$45</f>
        <v>11096</v>
      </c>
      <c r="C62" s="135"/>
      <c r="D62" s="135"/>
      <c r="E62" s="135">
        <f>'将来負担比率（分子）の構造'!J$45</f>
        <v>10443</v>
      </c>
      <c r="F62" s="135"/>
      <c r="G62" s="135"/>
      <c r="H62" s="135">
        <f>'将来負担比率（分子）の構造'!K$45</f>
        <v>10061</v>
      </c>
      <c r="I62" s="135"/>
      <c r="J62" s="135"/>
      <c r="K62" s="135">
        <f>'将来負担比率（分子）の構造'!L$45</f>
        <v>9453</v>
      </c>
      <c r="L62" s="135"/>
      <c r="M62" s="135"/>
      <c r="N62" s="135">
        <f>'将来負担比率（分子）の構造'!M$45</f>
        <v>7509</v>
      </c>
      <c r="O62" s="135"/>
      <c r="P62" s="135"/>
    </row>
    <row r="63" spans="1:16" x14ac:dyDescent="0.15">
      <c r="A63" s="135" t="s">
        <v>28</v>
      </c>
      <c r="B63" s="135">
        <f>'将来負担比率（分子）の構造'!I$44</f>
        <v>1147</v>
      </c>
      <c r="C63" s="135"/>
      <c r="D63" s="135"/>
      <c r="E63" s="135">
        <f>'将来負担比率（分子）の構造'!J$44</f>
        <v>967</v>
      </c>
      <c r="F63" s="135"/>
      <c r="G63" s="135"/>
      <c r="H63" s="135">
        <f>'将来負担比率（分子）の構造'!K$44</f>
        <v>950</v>
      </c>
      <c r="I63" s="135"/>
      <c r="J63" s="135"/>
      <c r="K63" s="135">
        <f>'将来負担比率（分子）の構造'!L$44</f>
        <v>759</v>
      </c>
      <c r="L63" s="135"/>
      <c r="M63" s="135"/>
      <c r="N63" s="135">
        <f>'将来負担比率（分子）の構造'!M$44</f>
        <v>570</v>
      </c>
      <c r="O63" s="135"/>
      <c r="P63" s="135"/>
    </row>
    <row r="64" spans="1:16" x14ac:dyDescent="0.15">
      <c r="A64" s="135" t="s">
        <v>27</v>
      </c>
      <c r="B64" s="135">
        <f>'将来負担比率（分子）の構造'!I$43</f>
        <v>24580</v>
      </c>
      <c r="C64" s="135"/>
      <c r="D64" s="135"/>
      <c r="E64" s="135">
        <f>'将来負担比率（分子）の構造'!J$43</f>
        <v>25591</v>
      </c>
      <c r="F64" s="135"/>
      <c r="G64" s="135"/>
      <c r="H64" s="135">
        <f>'将来負担比率（分子）の構造'!K$43</f>
        <v>25002</v>
      </c>
      <c r="I64" s="135"/>
      <c r="J64" s="135"/>
      <c r="K64" s="135">
        <f>'将来負担比率（分子）の構造'!L$43</f>
        <v>24246</v>
      </c>
      <c r="L64" s="135"/>
      <c r="M64" s="135"/>
      <c r="N64" s="135">
        <f>'将来負担比率（分子）の構造'!M$43</f>
        <v>23531</v>
      </c>
      <c r="O64" s="135"/>
      <c r="P64" s="135"/>
    </row>
    <row r="65" spans="1:16" x14ac:dyDescent="0.15">
      <c r="A65" s="135" t="s">
        <v>26</v>
      </c>
      <c r="B65" s="135">
        <f>'将来負担比率（分子）の構造'!I$42</f>
        <v>1584</v>
      </c>
      <c r="C65" s="135"/>
      <c r="D65" s="135"/>
      <c r="E65" s="135">
        <f>'将来負担比率（分子）の構造'!J$42</f>
        <v>1342</v>
      </c>
      <c r="F65" s="135"/>
      <c r="G65" s="135"/>
      <c r="H65" s="135">
        <f>'将来負担比率（分子）の構造'!K$42</f>
        <v>1111</v>
      </c>
      <c r="I65" s="135"/>
      <c r="J65" s="135"/>
      <c r="K65" s="135">
        <f>'将来負担比率（分子）の構造'!L$42</f>
        <v>947</v>
      </c>
      <c r="L65" s="135"/>
      <c r="M65" s="135"/>
      <c r="N65" s="135">
        <f>'将来負担比率（分子）の構造'!M$42</f>
        <v>784</v>
      </c>
      <c r="O65" s="135"/>
      <c r="P65" s="135"/>
    </row>
    <row r="66" spans="1:16" x14ac:dyDescent="0.15">
      <c r="A66" s="135" t="s">
        <v>25</v>
      </c>
      <c r="B66" s="135">
        <f>'将来負担比率（分子）の構造'!I$41</f>
        <v>50046</v>
      </c>
      <c r="C66" s="135"/>
      <c r="D66" s="135"/>
      <c r="E66" s="135">
        <f>'将来負担比率（分子）の構造'!J$41</f>
        <v>55192</v>
      </c>
      <c r="F66" s="135"/>
      <c r="G66" s="135"/>
      <c r="H66" s="135">
        <f>'将来負担比率（分子）の構造'!K$41</f>
        <v>60562</v>
      </c>
      <c r="I66" s="135"/>
      <c r="J66" s="135"/>
      <c r="K66" s="135">
        <f>'将来負担比率（分子）の構造'!L$41</f>
        <v>65131</v>
      </c>
      <c r="L66" s="135"/>
      <c r="M66" s="135"/>
      <c r="N66" s="135">
        <f>'将来負担比率（分子）の構造'!M$41</f>
        <v>69351</v>
      </c>
      <c r="O66" s="135"/>
      <c r="P66" s="135"/>
    </row>
    <row r="67" spans="1:16" x14ac:dyDescent="0.15">
      <c r="A67" s="135" t="s">
        <v>63</v>
      </c>
      <c r="B67" s="135" t="e">
        <f>NA()</f>
        <v>#N/A</v>
      </c>
      <c r="C67" s="135">
        <f>IF(ISNUMBER('将来負担比率（分子）の構造'!I$52), IF('将来負担比率（分子）の構造'!I$52 &lt; 0, 0, '将来負担比率（分子）の構造'!I$52), NA())</f>
        <v>33667</v>
      </c>
      <c r="D67" s="135" t="e">
        <f>NA()</f>
        <v>#N/A</v>
      </c>
      <c r="E67" s="135" t="e">
        <f>NA()</f>
        <v>#N/A</v>
      </c>
      <c r="F67" s="135">
        <f>IF(ISNUMBER('将来負担比率（分子）の構造'!J$52), IF('将来負担比率（分子）の構造'!J$52 &lt; 0, 0, '将来負担比率（分子）の構造'!J$52), NA())</f>
        <v>34862</v>
      </c>
      <c r="G67" s="135" t="e">
        <f>NA()</f>
        <v>#N/A</v>
      </c>
      <c r="H67" s="135" t="e">
        <f>NA()</f>
        <v>#N/A</v>
      </c>
      <c r="I67" s="135">
        <f>IF(ISNUMBER('将来負担比率（分子）の構造'!K$52), IF('将来負担比率（分子）の構造'!K$52 &lt; 0, 0, '将来負担比率（分子）の構造'!K$52), NA())</f>
        <v>36088</v>
      </c>
      <c r="J67" s="135" t="e">
        <f>NA()</f>
        <v>#N/A</v>
      </c>
      <c r="K67" s="135" t="e">
        <f>NA()</f>
        <v>#N/A</v>
      </c>
      <c r="L67" s="135">
        <f>IF(ISNUMBER('将来負担比率（分子）の構造'!L$52), IF('将来負担比率（分子）の構造'!L$52 &lt; 0, 0, '将来負担比率（分子）の構造'!L$52), NA())</f>
        <v>36029</v>
      </c>
      <c r="M67" s="135" t="e">
        <f>NA()</f>
        <v>#N/A</v>
      </c>
      <c r="N67" s="135" t="e">
        <f>NA()</f>
        <v>#N/A</v>
      </c>
      <c r="O67" s="135">
        <f>IF(ISNUMBER('将来負担比率（分子）の構造'!M$52), IF('将来負担比率（分子）の構造'!M$52 &lt; 0, 0, '将来負担比率（分子）の構造'!M$52), NA())</f>
        <v>30057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13216648</v>
      </c>
      <c r="S5" s="581"/>
      <c r="T5" s="581"/>
      <c r="U5" s="581"/>
      <c r="V5" s="581"/>
      <c r="W5" s="581"/>
      <c r="X5" s="581"/>
      <c r="Y5" s="582"/>
      <c r="Z5" s="583">
        <v>24</v>
      </c>
      <c r="AA5" s="583"/>
      <c r="AB5" s="583"/>
      <c r="AC5" s="583"/>
      <c r="AD5" s="584">
        <v>12794289</v>
      </c>
      <c r="AE5" s="584"/>
      <c r="AF5" s="584"/>
      <c r="AG5" s="584"/>
      <c r="AH5" s="584"/>
      <c r="AI5" s="584"/>
      <c r="AJ5" s="584"/>
      <c r="AK5" s="584"/>
      <c r="AL5" s="585">
        <v>56.3</v>
      </c>
      <c r="AM5" s="586"/>
      <c r="AN5" s="586"/>
      <c r="AO5" s="587"/>
      <c r="AP5" s="577" t="s">
        <v>207</v>
      </c>
      <c r="AQ5" s="578"/>
      <c r="AR5" s="578"/>
      <c r="AS5" s="578"/>
      <c r="AT5" s="578"/>
      <c r="AU5" s="578"/>
      <c r="AV5" s="578"/>
      <c r="AW5" s="578"/>
      <c r="AX5" s="578"/>
      <c r="AY5" s="578"/>
      <c r="AZ5" s="578"/>
      <c r="BA5" s="578"/>
      <c r="BB5" s="578"/>
      <c r="BC5" s="578"/>
      <c r="BD5" s="578"/>
      <c r="BE5" s="578"/>
      <c r="BF5" s="579"/>
      <c r="BG5" s="591">
        <v>12754905</v>
      </c>
      <c r="BH5" s="592"/>
      <c r="BI5" s="592"/>
      <c r="BJ5" s="592"/>
      <c r="BK5" s="592"/>
      <c r="BL5" s="592"/>
      <c r="BM5" s="592"/>
      <c r="BN5" s="593"/>
      <c r="BO5" s="594">
        <v>96.5</v>
      </c>
      <c r="BP5" s="594"/>
      <c r="BQ5" s="594"/>
      <c r="BR5" s="594"/>
      <c r="BS5" s="595">
        <v>178147</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381393</v>
      </c>
      <c r="S6" s="592"/>
      <c r="T6" s="592"/>
      <c r="U6" s="592"/>
      <c r="V6" s="592"/>
      <c r="W6" s="592"/>
      <c r="X6" s="592"/>
      <c r="Y6" s="593"/>
      <c r="Z6" s="594">
        <v>0.7</v>
      </c>
      <c r="AA6" s="594"/>
      <c r="AB6" s="594"/>
      <c r="AC6" s="594"/>
      <c r="AD6" s="595">
        <v>381393</v>
      </c>
      <c r="AE6" s="595"/>
      <c r="AF6" s="595"/>
      <c r="AG6" s="595"/>
      <c r="AH6" s="595"/>
      <c r="AI6" s="595"/>
      <c r="AJ6" s="595"/>
      <c r="AK6" s="595"/>
      <c r="AL6" s="596">
        <v>1.7</v>
      </c>
      <c r="AM6" s="597"/>
      <c r="AN6" s="597"/>
      <c r="AO6" s="598"/>
      <c r="AP6" s="588" t="s">
        <v>212</v>
      </c>
      <c r="AQ6" s="589"/>
      <c r="AR6" s="589"/>
      <c r="AS6" s="589"/>
      <c r="AT6" s="589"/>
      <c r="AU6" s="589"/>
      <c r="AV6" s="589"/>
      <c r="AW6" s="589"/>
      <c r="AX6" s="589"/>
      <c r="AY6" s="589"/>
      <c r="AZ6" s="589"/>
      <c r="BA6" s="589"/>
      <c r="BB6" s="589"/>
      <c r="BC6" s="589"/>
      <c r="BD6" s="589"/>
      <c r="BE6" s="589"/>
      <c r="BF6" s="590"/>
      <c r="BG6" s="591">
        <v>12754905</v>
      </c>
      <c r="BH6" s="592"/>
      <c r="BI6" s="592"/>
      <c r="BJ6" s="592"/>
      <c r="BK6" s="592"/>
      <c r="BL6" s="592"/>
      <c r="BM6" s="592"/>
      <c r="BN6" s="593"/>
      <c r="BO6" s="594">
        <v>96.5</v>
      </c>
      <c r="BP6" s="594"/>
      <c r="BQ6" s="594"/>
      <c r="BR6" s="594"/>
      <c r="BS6" s="595">
        <v>178147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285091</v>
      </c>
      <c r="CS6" s="592"/>
      <c r="CT6" s="592"/>
      <c r="CU6" s="592"/>
      <c r="CV6" s="592"/>
      <c r="CW6" s="592"/>
      <c r="CX6" s="592"/>
      <c r="CY6" s="593"/>
      <c r="CZ6" s="594">
        <v>0.5</v>
      </c>
      <c r="DA6" s="594"/>
      <c r="DB6" s="594"/>
      <c r="DC6" s="594"/>
      <c r="DD6" s="600" t="s">
        <v>214</v>
      </c>
      <c r="DE6" s="592"/>
      <c r="DF6" s="592"/>
      <c r="DG6" s="592"/>
      <c r="DH6" s="592"/>
      <c r="DI6" s="592"/>
      <c r="DJ6" s="592"/>
      <c r="DK6" s="592"/>
      <c r="DL6" s="592"/>
      <c r="DM6" s="592"/>
      <c r="DN6" s="592"/>
      <c r="DO6" s="592"/>
      <c r="DP6" s="593"/>
      <c r="DQ6" s="600">
        <v>285090</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25779</v>
      </c>
      <c r="S7" s="592"/>
      <c r="T7" s="592"/>
      <c r="U7" s="592"/>
      <c r="V7" s="592"/>
      <c r="W7" s="592"/>
      <c r="X7" s="592"/>
      <c r="Y7" s="593"/>
      <c r="Z7" s="594">
        <v>0</v>
      </c>
      <c r="AA7" s="594"/>
      <c r="AB7" s="594"/>
      <c r="AC7" s="594"/>
      <c r="AD7" s="595">
        <v>25779</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5688826</v>
      </c>
      <c r="BH7" s="592"/>
      <c r="BI7" s="592"/>
      <c r="BJ7" s="592"/>
      <c r="BK7" s="592"/>
      <c r="BL7" s="592"/>
      <c r="BM7" s="592"/>
      <c r="BN7" s="593"/>
      <c r="BO7" s="594">
        <v>43</v>
      </c>
      <c r="BP7" s="594"/>
      <c r="BQ7" s="594"/>
      <c r="BR7" s="594"/>
      <c r="BS7" s="595">
        <v>178147</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4184905</v>
      </c>
      <c r="CS7" s="592"/>
      <c r="CT7" s="592"/>
      <c r="CU7" s="592"/>
      <c r="CV7" s="592"/>
      <c r="CW7" s="592"/>
      <c r="CX7" s="592"/>
      <c r="CY7" s="593"/>
      <c r="CZ7" s="594">
        <v>7.9</v>
      </c>
      <c r="DA7" s="594"/>
      <c r="DB7" s="594"/>
      <c r="DC7" s="594"/>
      <c r="DD7" s="600">
        <v>168839</v>
      </c>
      <c r="DE7" s="592"/>
      <c r="DF7" s="592"/>
      <c r="DG7" s="592"/>
      <c r="DH7" s="592"/>
      <c r="DI7" s="592"/>
      <c r="DJ7" s="592"/>
      <c r="DK7" s="592"/>
      <c r="DL7" s="592"/>
      <c r="DM7" s="592"/>
      <c r="DN7" s="592"/>
      <c r="DO7" s="592"/>
      <c r="DP7" s="593"/>
      <c r="DQ7" s="600">
        <v>3204106</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39417</v>
      </c>
      <c r="S8" s="592"/>
      <c r="T8" s="592"/>
      <c r="U8" s="592"/>
      <c r="V8" s="592"/>
      <c r="W8" s="592"/>
      <c r="X8" s="592"/>
      <c r="Y8" s="593"/>
      <c r="Z8" s="594">
        <v>0.1</v>
      </c>
      <c r="AA8" s="594"/>
      <c r="AB8" s="594"/>
      <c r="AC8" s="594"/>
      <c r="AD8" s="595">
        <v>39417</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139791</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12297605</v>
      </c>
      <c r="CS8" s="592"/>
      <c r="CT8" s="592"/>
      <c r="CU8" s="592"/>
      <c r="CV8" s="592"/>
      <c r="CW8" s="592"/>
      <c r="CX8" s="592"/>
      <c r="CY8" s="593"/>
      <c r="CZ8" s="594">
        <v>23.1</v>
      </c>
      <c r="DA8" s="594"/>
      <c r="DB8" s="594"/>
      <c r="DC8" s="594"/>
      <c r="DD8" s="600">
        <v>383152</v>
      </c>
      <c r="DE8" s="592"/>
      <c r="DF8" s="592"/>
      <c r="DG8" s="592"/>
      <c r="DH8" s="592"/>
      <c r="DI8" s="592"/>
      <c r="DJ8" s="592"/>
      <c r="DK8" s="592"/>
      <c r="DL8" s="592"/>
      <c r="DM8" s="592"/>
      <c r="DN8" s="592"/>
      <c r="DO8" s="592"/>
      <c r="DP8" s="593"/>
      <c r="DQ8" s="600">
        <v>6621170</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60859</v>
      </c>
      <c r="S9" s="592"/>
      <c r="T9" s="592"/>
      <c r="U9" s="592"/>
      <c r="V9" s="592"/>
      <c r="W9" s="592"/>
      <c r="X9" s="592"/>
      <c r="Y9" s="593"/>
      <c r="Z9" s="594">
        <v>0.1</v>
      </c>
      <c r="AA9" s="594"/>
      <c r="AB9" s="594"/>
      <c r="AC9" s="594"/>
      <c r="AD9" s="595">
        <v>60859</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4162362</v>
      </c>
      <c r="BH9" s="592"/>
      <c r="BI9" s="592"/>
      <c r="BJ9" s="592"/>
      <c r="BK9" s="592"/>
      <c r="BL9" s="592"/>
      <c r="BM9" s="592"/>
      <c r="BN9" s="593"/>
      <c r="BO9" s="594">
        <v>31.5</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2869384</v>
      </c>
      <c r="CS9" s="592"/>
      <c r="CT9" s="592"/>
      <c r="CU9" s="592"/>
      <c r="CV9" s="592"/>
      <c r="CW9" s="592"/>
      <c r="CX9" s="592"/>
      <c r="CY9" s="593"/>
      <c r="CZ9" s="594">
        <v>5.4</v>
      </c>
      <c r="DA9" s="594"/>
      <c r="DB9" s="594"/>
      <c r="DC9" s="594"/>
      <c r="DD9" s="600">
        <v>128944</v>
      </c>
      <c r="DE9" s="592"/>
      <c r="DF9" s="592"/>
      <c r="DG9" s="592"/>
      <c r="DH9" s="592"/>
      <c r="DI9" s="592"/>
      <c r="DJ9" s="592"/>
      <c r="DK9" s="592"/>
      <c r="DL9" s="592"/>
      <c r="DM9" s="592"/>
      <c r="DN9" s="592"/>
      <c r="DO9" s="592"/>
      <c r="DP9" s="593"/>
      <c r="DQ9" s="600">
        <v>2137239</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1051279</v>
      </c>
      <c r="S10" s="592"/>
      <c r="T10" s="592"/>
      <c r="U10" s="592"/>
      <c r="V10" s="592"/>
      <c r="W10" s="592"/>
      <c r="X10" s="592"/>
      <c r="Y10" s="593"/>
      <c r="Z10" s="594">
        <v>1.9</v>
      </c>
      <c r="AA10" s="594"/>
      <c r="AB10" s="594"/>
      <c r="AC10" s="594"/>
      <c r="AD10" s="595">
        <v>1051279</v>
      </c>
      <c r="AE10" s="595"/>
      <c r="AF10" s="595"/>
      <c r="AG10" s="595"/>
      <c r="AH10" s="595"/>
      <c r="AI10" s="595"/>
      <c r="AJ10" s="595"/>
      <c r="AK10" s="595"/>
      <c r="AL10" s="596">
        <v>4.5999999999999996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305921</v>
      </c>
      <c r="BH10" s="592"/>
      <c r="BI10" s="592"/>
      <c r="BJ10" s="592"/>
      <c r="BK10" s="592"/>
      <c r="BL10" s="592"/>
      <c r="BM10" s="592"/>
      <c r="BN10" s="593"/>
      <c r="BO10" s="594">
        <v>2.2999999999999998</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296142</v>
      </c>
      <c r="CS10" s="592"/>
      <c r="CT10" s="592"/>
      <c r="CU10" s="592"/>
      <c r="CV10" s="592"/>
      <c r="CW10" s="592"/>
      <c r="CX10" s="592"/>
      <c r="CY10" s="593"/>
      <c r="CZ10" s="594">
        <v>0.6</v>
      </c>
      <c r="DA10" s="594"/>
      <c r="DB10" s="594"/>
      <c r="DC10" s="594"/>
      <c r="DD10" s="600">
        <v>1351</v>
      </c>
      <c r="DE10" s="592"/>
      <c r="DF10" s="592"/>
      <c r="DG10" s="592"/>
      <c r="DH10" s="592"/>
      <c r="DI10" s="592"/>
      <c r="DJ10" s="592"/>
      <c r="DK10" s="592"/>
      <c r="DL10" s="592"/>
      <c r="DM10" s="592"/>
      <c r="DN10" s="592"/>
      <c r="DO10" s="592"/>
      <c r="DP10" s="593"/>
      <c r="DQ10" s="600">
        <v>68507</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18416</v>
      </c>
      <c r="S11" s="592"/>
      <c r="T11" s="592"/>
      <c r="U11" s="592"/>
      <c r="V11" s="592"/>
      <c r="W11" s="592"/>
      <c r="X11" s="592"/>
      <c r="Y11" s="593"/>
      <c r="Z11" s="594">
        <v>0</v>
      </c>
      <c r="AA11" s="594"/>
      <c r="AB11" s="594"/>
      <c r="AC11" s="594"/>
      <c r="AD11" s="595">
        <v>18416</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1080752</v>
      </c>
      <c r="BH11" s="592"/>
      <c r="BI11" s="592"/>
      <c r="BJ11" s="592"/>
      <c r="BK11" s="592"/>
      <c r="BL11" s="592"/>
      <c r="BM11" s="592"/>
      <c r="BN11" s="593"/>
      <c r="BO11" s="594">
        <v>8.1999999999999993</v>
      </c>
      <c r="BP11" s="594"/>
      <c r="BQ11" s="594"/>
      <c r="BR11" s="594"/>
      <c r="BS11" s="600">
        <v>178147</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1010215</v>
      </c>
      <c r="CS11" s="592"/>
      <c r="CT11" s="592"/>
      <c r="CU11" s="592"/>
      <c r="CV11" s="592"/>
      <c r="CW11" s="592"/>
      <c r="CX11" s="592"/>
      <c r="CY11" s="593"/>
      <c r="CZ11" s="594">
        <v>1.9</v>
      </c>
      <c r="DA11" s="594"/>
      <c r="DB11" s="594"/>
      <c r="DC11" s="594"/>
      <c r="DD11" s="600">
        <v>335229</v>
      </c>
      <c r="DE11" s="592"/>
      <c r="DF11" s="592"/>
      <c r="DG11" s="592"/>
      <c r="DH11" s="592"/>
      <c r="DI11" s="592"/>
      <c r="DJ11" s="592"/>
      <c r="DK11" s="592"/>
      <c r="DL11" s="592"/>
      <c r="DM11" s="592"/>
      <c r="DN11" s="592"/>
      <c r="DO11" s="592"/>
      <c r="DP11" s="593"/>
      <c r="DQ11" s="600">
        <v>848486</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6031160</v>
      </c>
      <c r="BH12" s="592"/>
      <c r="BI12" s="592"/>
      <c r="BJ12" s="592"/>
      <c r="BK12" s="592"/>
      <c r="BL12" s="592"/>
      <c r="BM12" s="592"/>
      <c r="BN12" s="593"/>
      <c r="BO12" s="594">
        <v>45.6</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6825298</v>
      </c>
      <c r="CS12" s="592"/>
      <c r="CT12" s="592"/>
      <c r="CU12" s="592"/>
      <c r="CV12" s="592"/>
      <c r="CW12" s="592"/>
      <c r="CX12" s="592"/>
      <c r="CY12" s="593"/>
      <c r="CZ12" s="594">
        <v>12.8</v>
      </c>
      <c r="DA12" s="594"/>
      <c r="DB12" s="594"/>
      <c r="DC12" s="594"/>
      <c r="DD12" s="600">
        <v>627337</v>
      </c>
      <c r="DE12" s="592"/>
      <c r="DF12" s="592"/>
      <c r="DG12" s="592"/>
      <c r="DH12" s="592"/>
      <c r="DI12" s="592"/>
      <c r="DJ12" s="592"/>
      <c r="DK12" s="592"/>
      <c r="DL12" s="592"/>
      <c r="DM12" s="592"/>
      <c r="DN12" s="592"/>
      <c r="DO12" s="592"/>
      <c r="DP12" s="593"/>
      <c r="DQ12" s="600">
        <v>610695</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104215</v>
      </c>
      <c r="S13" s="592"/>
      <c r="T13" s="592"/>
      <c r="U13" s="592"/>
      <c r="V13" s="592"/>
      <c r="W13" s="592"/>
      <c r="X13" s="592"/>
      <c r="Y13" s="593"/>
      <c r="Z13" s="594">
        <v>0.2</v>
      </c>
      <c r="AA13" s="594"/>
      <c r="AB13" s="594"/>
      <c r="AC13" s="594"/>
      <c r="AD13" s="595">
        <v>104215</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6008921</v>
      </c>
      <c r="BH13" s="592"/>
      <c r="BI13" s="592"/>
      <c r="BJ13" s="592"/>
      <c r="BK13" s="592"/>
      <c r="BL13" s="592"/>
      <c r="BM13" s="592"/>
      <c r="BN13" s="593"/>
      <c r="BO13" s="594">
        <v>45.5</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5489938</v>
      </c>
      <c r="CS13" s="592"/>
      <c r="CT13" s="592"/>
      <c r="CU13" s="592"/>
      <c r="CV13" s="592"/>
      <c r="CW13" s="592"/>
      <c r="CX13" s="592"/>
      <c r="CY13" s="593"/>
      <c r="CZ13" s="594">
        <v>10.3</v>
      </c>
      <c r="DA13" s="594"/>
      <c r="DB13" s="594"/>
      <c r="DC13" s="594"/>
      <c r="DD13" s="600">
        <v>2990775</v>
      </c>
      <c r="DE13" s="592"/>
      <c r="DF13" s="592"/>
      <c r="DG13" s="592"/>
      <c r="DH13" s="592"/>
      <c r="DI13" s="592"/>
      <c r="DJ13" s="592"/>
      <c r="DK13" s="592"/>
      <c r="DL13" s="592"/>
      <c r="DM13" s="592"/>
      <c r="DN13" s="592"/>
      <c r="DO13" s="592"/>
      <c r="DP13" s="593"/>
      <c r="DQ13" s="600">
        <v>2936256</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245788</v>
      </c>
      <c r="BH14" s="592"/>
      <c r="BI14" s="592"/>
      <c r="BJ14" s="592"/>
      <c r="BK14" s="592"/>
      <c r="BL14" s="592"/>
      <c r="BM14" s="592"/>
      <c r="BN14" s="593"/>
      <c r="BO14" s="594">
        <v>1.9</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1403373</v>
      </c>
      <c r="CS14" s="592"/>
      <c r="CT14" s="592"/>
      <c r="CU14" s="592"/>
      <c r="CV14" s="592"/>
      <c r="CW14" s="592"/>
      <c r="CX14" s="592"/>
      <c r="CY14" s="593"/>
      <c r="CZ14" s="594">
        <v>2.6</v>
      </c>
      <c r="DA14" s="594"/>
      <c r="DB14" s="594"/>
      <c r="DC14" s="594"/>
      <c r="DD14" s="600">
        <v>87459</v>
      </c>
      <c r="DE14" s="592"/>
      <c r="DF14" s="592"/>
      <c r="DG14" s="592"/>
      <c r="DH14" s="592"/>
      <c r="DI14" s="592"/>
      <c r="DJ14" s="592"/>
      <c r="DK14" s="592"/>
      <c r="DL14" s="592"/>
      <c r="DM14" s="592"/>
      <c r="DN14" s="592"/>
      <c r="DO14" s="592"/>
      <c r="DP14" s="593"/>
      <c r="DQ14" s="600">
        <v>1377069</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48720</v>
      </c>
      <c r="S15" s="592"/>
      <c r="T15" s="592"/>
      <c r="U15" s="592"/>
      <c r="V15" s="592"/>
      <c r="W15" s="592"/>
      <c r="X15" s="592"/>
      <c r="Y15" s="593"/>
      <c r="Z15" s="594">
        <v>0.1</v>
      </c>
      <c r="AA15" s="594"/>
      <c r="AB15" s="594"/>
      <c r="AC15" s="594"/>
      <c r="AD15" s="595">
        <v>48720</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789131</v>
      </c>
      <c r="BH15" s="592"/>
      <c r="BI15" s="592"/>
      <c r="BJ15" s="592"/>
      <c r="BK15" s="592"/>
      <c r="BL15" s="592"/>
      <c r="BM15" s="592"/>
      <c r="BN15" s="593"/>
      <c r="BO15" s="594">
        <v>6</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9248530</v>
      </c>
      <c r="CS15" s="592"/>
      <c r="CT15" s="592"/>
      <c r="CU15" s="592"/>
      <c r="CV15" s="592"/>
      <c r="CW15" s="592"/>
      <c r="CX15" s="592"/>
      <c r="CY15" s="593"/>
      <c r="CZ15" s="594">
        <v>17.399999999999999</v>
      </c>
      <c r="DA15" s="594"/>
      <c r="DB15" s="594"/>
      <c r="DC15" s="594"/>
      <c r="DD15" s="600">
        <v>6681178</v>
      </c>
      <c r="DE15" s="592"/>
      <c r="DF15" s="592"/>
      <c r="DG15" s="592"/>
      <c r="DH15" s="592"/>
      <c r="DI15" s="592"/>
      <c r="DJ15" s="592"/>
      <c r="DK15" s="592"/>
      <c r="DL15" s="592"/>
      <c r="DM15" s="592"/>
      <c r="DN15" s="592"/>
      <c r="DO15" s="592"/>
      <c r="DP15" s="593"/>
      <c r="DQ15" s="600">
        <v>2811930</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9292219</v>
      </c>
      <c r="S16" s="592"/>
      <c r="T16" s="592"/>
      <c r="U16" s="592"/>
      <c r="V16" s="592"/>
      <c r="W16" s="592"/>
      <c r="X16" s="592"/>
      <c r="Y16" s="593"/>
      <c r="Z16" s="594">
        <v>16.899999999999999</v>
      </c>
      <c r="AA16" s="594"/>
      <c r="AB16" s="594"/>
      <c r="AC16" s="594"/>
      <c r="AD16" s="595">
        <v>8040119</v>
      </c>
      <c r="AE16" s="595"/>
      <c r="AF16" s="595"/>
      <c r="AG16" s="595"/>
      <c r="AH16" s="595"/>
      <c r="AI16" s="595"/>
      <c r="AJ16" s="595"/>
      <c r="AK16" s="595"/>
      <c r="AL16" s="596">
        <v>35.4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2229998</v>
      </c>
      <c r="CS16" s="592"/>
      <c r="CT16" s="592"/>
      <c r="CU16" s="592"/>
      <c r="CV16" s="592"/>
      <c r="CW16" s="592"/>
      <c r="CX16" s="592"/>
      <c r="CY16" s="593"/>
      <c r="CZ16" s="594">
        <v>4.2</v>
      </c>
      <c r="DA16" s="594"/>
      <c r="DB16" s="594"/>
      <c r="DC16" s="594"/>
      <c r="DD16" s="600" t="s">
        <v>112</v>
      </c>
      <c r="DE16" s="592"/>
      <c r="DF16" s="592"/>
      <c r="DG16" s="592"/>
      <c r="DH16" s="592"/>
      <c r="DI16" s="592"/>
      <c r="DJ16" s="592"/>
      <c r="DK16" s="592"/>
      <c r="DL16" s="592"/>
      <c r="DM16" s="592"/>
      <c r="DN16" s="592"/>
      <c r="DO16" s="592"/>
      <c r="DP16" s="593"/>
      <c r="DQ16" s="600">
        <v>244780</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8040119</v>
      </c>
      <c r="S17" s="592"/>
      <c r="T17" s="592"/>
      <c r="U17" s="592"/>
      <c r="V17" s="592"/>
      <c r="W17" s="592"/>
      <c r="X17" s="592"/>
      <c r="Y17" s="593"/>
      <c r="Z17" s="594">
        <v>14.6</v>
      </c>
      <c r="AA17" s="594"/>
      <c r="AB17" s="594"/>
      <c r="AC17" s="594"/>
      <c r="AD17" s="595">
        <v>8040119</v>
      </c>
      <c r="AE17" s="595"/>
      <c r="AF17" s="595"/>
      <c r="AG17" s="595"/>
      <c r="AH17" s="595"/>
      <c r="AI17" s="595"/>
      <c r="AJ17" s="595"/>
      <c r="AK17" s="595"/>
      <c r="AL17" s="596">
        <v>35.4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5662732</v>
      </c>
      <c r="CS17" s="592"/>
      <c r="CT17" s="592"/>
      <c r="CU17" s="592"/>
      <c r="CV17" s="592"/>
      <c r="CW17" s="592"/>
      <c r="CX17" s="592"/>
      <c r="CY17" s="593"/>
      <c r="CZ17" s="594">
        <v>10.6</v>
      </c>
      <c r="DA17" s="594"/>
      <c r="DB17" s="594"/>
      <c r="DC17" s="594"/>
      <c r="DD17" s="600" t="s">
        <v>112</v>
      </c>
      <c r="DE17" s="592"/>
      <c r="DF17" s="592"/>
      <c r="DG17" s="592"/>
      <c r="DH17" s="592"/>
      <c r="DI17" s="592"/>
      <c r="DJ17" s="592"/>
      <c r="DK17" s="592"/>
      <c r="DL17" s="592"/>
      <c r="DM17" s="592"/>
      <c r="DN17" s="592"/>
      <c r="DO17" s="592"/>
      <c r="DP17" s="593"/>
      <c r="DQ17" s="600">
        <v>5518910</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1252049</v>
      </c>
      <c r="S18" s="592"/>
      <c r="T18" s="592"/>
      <c r="U18" s="592"/>
      <c r="V18" s="592"/>
      <c r="W18" s="592"/>
      <c r="X18" s="592"/>
      <c r="Y18" s="593"/>
      <c r="Z18" s="594">
        <v>2.2999999999999998</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v>1396959</v>
      </c>
      <c r="CS18" s="592"/>
      <c r="CT18" s="592"/>
      <c r="CU18" s="592"/>
      <c r="CV18" s="592"/>
      <c r="CW18" s="592"/>
      <c r="CX18" s="592"/>
      <c r="CY18" s="593"/>
      <c r="CZ18" s="594">
        <v>2.6</v>
      </c>
      <c r="DA18" s="594"/>
      <c r="DB18" s="594"/>
      <c r="DC18" s="594"/>
      <c r="DD18" s="600" t="s">
        <v>112</v>
      </c>
      <c r="DE18" s="592"/>
      <c r="DF18" s="592"/>
      <c r="DG18" s="592"/>
      <c r="DH18" s="592"/>
      <c r="DI18" s="592"/>
      <c r="DJ18" s="592"/>
      <c r="DK18" s="592"/>
      <c r="DL18" s="592"/>
      <c r="DM18" s="592"/>
      <c r="DN18" s="592"/>
      <c r="DO18" s="592"/>
      <c r="DP18" s="593"/>
      <c r="DQ18" s="600">
        <v>1396603</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51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461743</v>
      </c>
      <c r="BH19" s="592"/>
      <c r="BI19" s="592"/>
      <c r="BJ19" s="592"/>
      <c r="BK19" s="592"/>
      <c r="BL19" s="592"/>
      <c r="BM19" s="592"/>
      <c r="BN19" s="593"/>
      <c r="BO19" s="594">
        <v>3.5</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24238945</v>
      </c>
      <c r="S20" s="592"/>
      <c r="T20" s="592"/>
      <c r="U20" s="592"/>
      <c r="V20" s="592"/>
      <c r="W20" s="592"/>
      <c r="X20" s="592"/>
      <c r="Y20" s="593"/>
      <c r="Z20" s="594">
        <v>44.1</v>
      </c>
      <c r="AA20" s="594"/>
      <c r="AB20" s="594"/>
      <c r="AC20" s="594"/>
      <c r="AD20" s="595">
        <v>22564486</v>
      </c>
      <c r="AE20" s="595"/>
      <c r="AF20" s="595"/>
      <c r="AG20" s="595"/>
      <c r="AH20" s="595"/>
      <c r="AI20" s="595"/>
      <c r="AJ20" s="595"/>
      <c r="AK20" s="595"/>
      <c r="AL20" s="596">
        <v>99.3</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461743</v>
      </c>
      <c r="BH20" s="592"/>
      <c r="BI20" s="592"/>
      <c r="BJ20" s="592"/>
      <c r="BK20" s="592"/>
      <c r="BL20" s="592"/>
      <c r="BM20" s="592"/>
      <c r="BN20" s="593"/>
      <c r="BO20" s="594">
        <v>3.5</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53200170</v>
      </c>
      <c r="CS20" s="592"/>
      <c r="CT20" s="592"/>
      <c r="CU20" s="592"/>
      <c r="CV20" s="592"/>
      <c r="CW20" s="592"/>
      <c r="CX20" s="592"/>
      <c r="CY20" s="593"/>
      <c r="CZ20" s="594">
        <v>100</v>
      </c>
      <c r="DA20" s="594"/>
      <c r="DB20" s="594"/>
      <c r="DC20" s="594"/>
      <c r="DD20" s="600">
        <v>11404264</v>
      </c>
      <c r="DE20" s="592"/>
      <c r="DF20" s="592"/>
      <c r="DG20" s="592"/>
      <c r="DH20" s="592"/>
      <c r="DI20" s="592"/>
      <c r="DJ20" s="592"/>
      <c r="DK20" s="592"/>
      <c r="DL20" s="592"/>
      <c r="DM20" s="592"/>
      <c r="DN20" s="592"/>
      <c r="DO20" s="592"/>
      <c r="DP20" s="593"/>
      <c r="DQ20" s="600">
        <v>28060841</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20299</v>
      </c>
      <c r="S21" s="592"/>
      <c r="T21" s="592"/>
      <c r="U21" s="592"/>
      <c r="V21" s="592"/>
      <c r="W21" s="592"/>
      <c r="X21" s="592"/>
      <c r="Y21" s="593"/>
      <c r="Z21" s="594">
        <v>0</v>
      </c>
      <c r="AA21" s="594"/>
      <c r="AB21" s="594"/>
      <c r="AC21" s="594"/>
      <c r="AD21" s="595">
        <v>20299</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39384</v>
      </c>
      <c r="BH21" s="592"/>
      <c r="BI21" s="592"/>
      <c r="BJ21" s="592"/>
      <c r="BK21" s="592"/>
      <c r="BL21" s="592"/>
      <c r="BM21" s="592"/>
      <c r="BN21" s="593"/>
      <c r="BO21" s="594">
        <v>0.3</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529522</v>
      </c>
      <c r="S22" s="592"/>
      <c r="T22" s="592"/>
      <c r="U22" s="592"/>
      <c r="V22" s="592"/>
      <c r="W22" s="592"/>
      <c r="X22" s="592"/>
      <c r="Y22" s="593"/>
      <c r="Z22" s="594">
        <v>1</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382914</v>
      </c>
      <c r="S23" s="592"/>
      <c r="T23" s="592"/>
      <c r="U23" s="592"/>
      <c r="V23" s="592"/>
      <c r="W23" s="592"/>
      <c r="X23" s="592"/>
      <c r="Y23" s="593"/>
      <c r="Z23" s="594">
        <v>0.7</v>
      </c>
      <c r="AA23" s="594"/>
      <c r="AB23" s="594"/>
      <c r="AC23" s="594"/>
      <c r="AD23" s="595">
        <v>61012</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422359</v>
      </c>
      <c r="BH23" s="592"/>
      <c r="BI23" s="592"/>
      <c r="BJ23" s="592"/>
      <c r="BK23" s="592"/>
      <c r="BL23" s="592"/>
      <c r="BM23" s="592"/>
      <c r="BN23" s="593"/>
      <c r="BO23" s="594">
        <v>3.2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382773</v>
      </c>
      <c r="S24" s="592"/>
      <c r="T24" s="592"/>
      <c r="U24" s="592"/>
      <c r="V24" s="592"/>
      <c r="W24" s="592"/>
      <c r="X24" s="592"/>
      <c r="Y24" s="593"/>
      <c r="Z24" s="594">
        <v>0.7</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20716200</v>
      </c>
      <c r="CS24" s="581"/>
      <c r="CT24" s="581"/>
      <c r="CU24" s="581"/>
      <c r="CV24" s="581"/>
      <c r="CW24" s="581"/>
      <c r="CX24" s="581"/>
      <c r="CY24" s="582"/>
      <c r="CZ24" s="620">
        <v>38.9</v>
      </c>
      <c r="DA24" s="621"/>
      <c r="DB24" s="621"/>
      <c r="DC24" s="622"/>
      <c r="DD24" s="619">
        <v>14864586</v>
      </c>
      <c r="DE24" s="581"/>
      <c r="DF24" s="581"/>
      <c r="DG24" s="581"/>
      <c r="DH24" s="581"/>
      <c r="DI24" s="581"/>
      <c r="DJ24" s="581"/>
      <c r="DK24" s="582"/>
      <c r="DL24" s="619">
        <v>14657973</v>
      </c>
      <c r="DM24" s="581"/>
      <c r="DN24" s="581"/>
      <c r="DO24" s="581"/>
      <c r="DP24" s="581"/>
      <c r="DQ24" s="581"/>
      <c r="DR24" s="581"/>
      <c r="DS24" s="581"/>
      <c r="DT24" s="581"/>
      <c r="DU24" s="581"/>
      <c r="DV24" s="582"/>
      <c r="DW24" s="585">
        <v>59.1</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9240979</v>
      </c>
      <c r="S25" s="592"/>
      <c r="T25" s="592"/>
      <c r="U25" s="592"/>
      <c r="V25" s="592"/>
      <c r="W25" s="592"/>
      <c r="X25" s="592"/>
      <c r="Y25" s="593"/>
      <c r="Z25" s="594">
        <v>16.8</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8049014</v>
      </c>
      <c r="CS25" s="611"/>
      <c r="CT25" s="611"/>
      <c r="CU25" s="611"/>
      <c r="CV25" s="611"/>
      <c r="CW25" s="611"/>
      <c r="CX25" s="611"/>
      <c r="CY25" s="612"/>
      <c r="CZ25" s="625">
        <v>15.1</v>
      </c>
      <c r="DA25" s="626"/>
      <c r="DB25" s="626"/>
      <c r="DC25" s="627"/>
      <c r="DD25" s="600">
        <v>6916790</v>
      </c>
      <c r="DE25" s="611"/>
      <c r="DF25" s="611"/>
      <c r="DG25" s="611"/>
      <c r="DH25" s="611"/>
      <c r="DI25" s="611"/>
      <c r="DJ25" s="611"/>
      <c r="DK25" s="612"/>
      <c r="DL25" s="600">
        <v>6724136</v>
      </c>
      <c r="DM25" s="611"/>
      <c r="DN25" s="611"/>
      <c r="DO25" s="611"/>
      <c r="DP25" s="611"/>
      <c r="DQ25" s="611"/>
      <c r="DR25" s="611"/>
      <c r="DS25" s="611"/>
      <c r="DT25" s="611"/>
      <c r="DU25" s="611"/>
      <c r="DV25" s="612"/>
      <c r="DW25" s="596">
        <v>27.1</v>
      </c>
      <c r="DX25" s="623"/>
      <c r="DY25" s="623"/>
      <c r="DZ25" s="623"/>
      <c r="EA25" s="623"/>
      <c r="EB25" s="623"/>
      <c r="EC25" s="624"/>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4663319</v>
      </c>
      <c r="CS26" s="592"/>
      <c r="CT26" s="592"/>
      <c r="CU26" s="592"/>
      <c r="CV26" s="592"/>
      <c r="CW26" s="592"/>
      <c r="CX26" s="592"/>
      <c r="CY26" s="593"/>
      <c r="CZ26" s="625">
        <v>8.8000000000000007</v>
      </c>
      <c r="DA26" s="626"/>
      <c r="DB26" s="626"/>
      <c r="DC26" s="627"/>
      <c r="DD26" s="600">
        <v>4222550</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3"/>
      <c r="DY26" s="623"/>
      <c r="DZ26" s="623"/>
      <c r="EA26" s="623"/>
      <c r="EB26" s="623"/>
      <c r="EC26" s="624"/>
    </row>
    <row r="27" spans="2:133" ht="11.25" customHeight="1" x14ac:dyDescent="0.15">
      <c r="B27" s="588" t="s">
        <v>278</v>
      </c>
      <c r="C27" s="589"/>
      <c r="D27" s="589"/>
      <c r="E27" s="589"/>
      <c r="F27" s="589"/>
      <c r="G27" s="589"/>
      <c r="H27" s="589"/>
      <c r="I27" s="589"/>
      <c r="J27" s="589"/>
      <c r="K27" s="589"/>
      <c r="L27" s="589"/>
      <c r="M27" s="589"/>
      <c r="N27" s="589"/>
      <c r="O27" s="589"/>
      <c r="P27" s="589"/>
      <c r="Q27" s="590"/>
      <c r="R27" s="591">
        <v>3635681</v>
      </c>
      <c r="S27" s="592"/>
      <c r="T27" s="592"/>
      <c r="U27" s="592"/>
      <c r="V27" s="592"/>
      <c r="W27" s="592"/>
      <c r="X27" s="592"/>
      <c r="Y27" s="593"/>
      <c r="Z27" s="594">
        <v>6.6</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13216648</v>
      </c>
      <c r="BH27" s="592"/>
      <c r="BI27" s="592"/>
      <c r="BJ27" s="592"/>
      <c r="BK27" s="592"/>
      <c r="BL27" s="592"/>
      <c r="BM27" s="592"/>
      <c r="BN27" s="593"/>
      <c r="BO27" s="594">
        <v>100</v>
      </c>
      <c r="BP27" s="594"/>
      <c r="BQ27" s="594"/>
      <c r="BR27" s="594"/>
      <c r="BS27" s="600">
        <v>178147</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7008810</v>
      </c>
      <c r="CS27" s="611"/>
      <c r="CT27" s="611"/>
      <c r="CU27" s="611"/>
      <c r="CV27" s="611"/>
      <c r="CW27" s="611"/>
      <c r="CX27" s="611"/>
      <c r="CY27" s="612"/>
      <c r="CZ27" s="625">
        <v>13.2</v>
      </c>
      <c r="DA27" s="626"/>
      <c r="DB27" s="626"/>
      <c r="DC27" s="627"/>
      <c r="DD27" s="600">
        <v>2433242</v>
      </c>
      <c r="DE27" s="611"/>
      <c r="DF27" s="611"/>
      <c r="DG27" s="611"/>
      <c r="DH27" s="611"/>
      <c r="DI27" s="611"/>
      <c r="DJ27" s="611"/>
      <c r="DK27" s="612"/>
      <c r="DL27" s="600">
        <v>2419283</v>
      </c>
      <c r="DM27" s="611"/>
      <c r="DN27" s="611"/>
      <c r="DO27" s="611"/>
      <c r="DP27" s="611"/>
      <c r="DQ27" s="611"/>
      <c r="DR27" s="611"/>
      <c r="DS27" s="611"/>
      <c r="DT27" s="611"/>
      <c r="DU27" s="611"/>
      <c r="DV27" s="612"/>
      <c r="DW27" s="596">
        <v>9.8000000000000007</v>
      </c>
      <c r="DX27" s="623"/>
      <c r="DY27" s="623"/>
      <c r="DZ27" s="623"/>
      <c r="EA27" s="623"/>
      <c r="EB27" s="623"/>
      <c r="EC27" s="624"/>
    </row>
    <row r="28" spans="2:133" ht="11.25" customHeight="1" x14ac:dyDescent="0.15">
      <c r="B28" s="588" t="s">
        <v>281</v>
      </c>
      <c r="C28" s="589"/>
      <c r="D28" s="589"/>
      <c r="E28" s="589"/>
      <c r="F28" s="589"/>
      <c r="G28" s="589"/>
      <c r="H28" s="589"/>
      <c r="I28" s="589"/>
      <c r="J28" s="589"/>
      <c r="K28" s="589"/>
      <c r="L28" s="589"/>
      <c r="M28" s="589"/>
      <c r="N28" s="589"/>
      <c r="O28" s="589"/>
      <c r="P28" s="589"/>
      <c r="Q28" s="590"/>
      <c r="R28" s="591">
        <v>57753</v>
      </c>
      <c r="S28" s="592"/>
      <c r="T28" s="592"/>
      <c r="U28" s="592"/>
      <c r="V28" s="592"/>
      <c r="W28" s="592"/>
      <c r="X28" s="592"/>
      <c r="Y28" s="593"/>
      <c r="Z28" s="594">
        <v>0.1</v>
      </c>
      <c r="AA28" s="594"/>
      <c r="AB28" s="594"/>
      <c r="AC28" s="594"/>
      <c r="AD28" s="595">
        <v>23709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5658376</v>
      </c>
      <c r="CS28" s="592"/>
      <c r="CT28" s="592"/>
      <c r="CU28" s="592"/>
      <c r="CV28" s="592"/>
      <c r="CW28" s="592"/>
      <c r="CX28" s="592"/>
      <c r="CY28" s="593"/>
      <c r="CZ28" s="625">
        <v>10.6</v>
      </c>
      <c r="DA28" s="626"/>
      <c r="DB28" s="626"/>
      <c r="DC28" s="627"/>
      <c r="DD28" s="600">
        <v>5514554</v>
      </c>
      <c r="DE28" s="592"/>
      <c r="DF28" s="592"/>
      <c r="DG28" s="592"/>
      <c r="DH28" s="592"/>
      <c r="DI28" s="592"/>
      <c r="DJ28" s="592"/>
      <c r="DK28" s="593"/>
      <c r="DL28" s="600">
        <v>5514554</v>
      </c>
      <c r="DM28" s="592"/>
      <c r="DN28" s="592"/>
      <c r="DO28" s="592"/>
      <c r="DP28" s="592"/>
      <c r="DQ28" s="592"/>
      <c r="DR28" s="592"/>
      <c r="DS28" s="592"/>
      <c r="DT28" s="592"/>
      <c r="DU28" s="592"/>
      <c r="DV28" s="593"/>
      <c r="DW28" s="596">
        <v>22.2</v>
      </c>
      <c r="DX28" s="623"/>
      <c r="DY28" s="623"/>
      <c r="DZ28" s="623"/>
      <c r="EA28" s="623"/>
      <c r="EB28" s="623"/>
      <c r="EC28" s="624"/>
    </row>
    <row r="29" spans="2:133" ht="11.25" customHeight="1" x14ac:dyDescent="0.15">
      <c r="B29" s="588" t="s">
        <v>283</v>
      </c>
      <c r="C29" s="589"/>
      <c r="D29" s="589"/>
      <c r="E29" s="589"/>
      <c r="F29" s="589"/>
      <c r="G29" s="589"/>
      <c r="H29" s="589"/>
      <c r="I29" s="589"/>
      <c r="J29" s="589"/>
      <c r="K29" s="589"/>
      <c r="L29" s="589"/>
      <c r="M29" s="589"/>
      <c r="N29" s="589"/>
      <c r="O29" s="589"/>
      <c r="P29" s="589"/>
      <c r="Q29" s="590"/>
      <c r="R29" s="591">
        <v>16809</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5655664</v>
      </c>
      <c r="CS29" s="611"/>
      <c r="CT29" s="611"/>
      <c r="CU29" s="611"/>
      <c r="CV29" s="611"/>
      <c r="CW29" s="611"/>
      <c r="CX29" s="611"/>
      <c r="CY29" s="612"/>
      <c r="CZ29" s="625">
        <v>10.6</v>
      </c>
      <c r="DA29" s="626"/>
      <c r="DB29" s="626"/>
      <c r="DC29" s="627"/>
      <c r="DD29" s="600">
        <v>5511842</v>
      </c>
      <c r="DE29" s="611"/>
      <c r="DF29" s="611"/>
      <c r="DG29" s="611"/>
      <c r="DH29" s="611"/>
      <c r="DI29" s="611"/>
      <c r="DJ29" s="611"/>
      <c r="DK29" s="612"/>
      <c r="DL29" s="600">
        <v>5511842</v>
      </c>
      <c r="DM29" s="611"/>
      <c r="DN29" s="611"/>
      <c r="DO29" s="611"/>
      <c r="DP29" s="611"/>
      <c r="DQ29" s="611"/>
      <c r="DR29" s="611"/>
      <c r="DS29" s="611"/>
      <c r="DT29" s="611"/>
      <c r="DU29" s="611"/>
      <c r="DV29" s="612"/>
      <c r="DW29" s="596">
        <v>22.2</v>
      </c>
      <c r="DX29" s="623"/>
      <c r="DY29" s="623"/>
      <c r="DZ29" s="623"/>
      <c r="EA29" s="623"/>
      <c r="EB29" s="623"/>
      <c r="EC29" s="624"/>
    </row>
    <row r="30" spans="2:133" ht="11.25" customHeight="1" x14ac:dyDescent="0.15">
      <c r="B30" s="588" t="s">
        <v>288</v>
      </c>
      <c r="C30" s="589"/>
      <c r="D30" s="589"/>
      <c r="E30" s="589"/>
      <c r="F30" s="589"/>
      <c r="G30" s="589"/>
      <c r="H30" s="589"/>
      <c r="I30" s="589"/>
      <c r="J30" s="589"/>
      <c r="K30" s="589"/>
      <c r="L30" s="589"/>
      <c r="M30" s="589"/>
      <c r="N30" s="589"/>
      <c r="O30" s="589"/>
      <c r="P30" s="589"/>
      <c r="Q30" s="590"/>
      <c r="R30" s="591">
        <v>59365</v>
      </c>
      <c r="S30" s="592"/>
      <c r="T30" s="592"/>
      <c r="U30" s="592"/>
      <c r="V30" s="592"/>
      <c r="W30" s="592"/>
      <c r="X30" s="592"/>
      <c r="Y30" s="593"/>
      <c r="Z30" s="594">
        <v>0.1</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98.9</v>
      </c>
      <c r="BH30" s="650"/>
      <c r="BI30" s="650"/>
      <c r="BJ30" s="650"/>
      <c r="BK30" s="650"/>
      <c r="BL30" s="650"/>
      <c r="BM30" s="586">
        <v>94</v>
      </c>
      <c r="BN30" s="650"/>
      <c r="BO30" s="650"/>
      <c r="BP30" s="650"/>
      <c r="BQ30" s="651"/>
      <c r="BR30" s="649">
        <v>98.9</v>
      </c>
      <c r="BS30" s="650"/>
      <c r="BT30" s="650"/>
      <c r="BU30" s="650"/>
      <c r="BV30" s="650"/>
      <c r="BW30" s="650"/>
      <c r="BX30" s="586">
        <v>93.8</v>
      </c>
      <c r="BY30" s="650"/>
      <c r="BZ30" s="650"/>
      <c r="CA30" s="650"/>
      <c r="CB30" s="651"/>
      <c r="CD30" s="654"/>
      <c r="CE30" s="655"/>
      <c r="CF30" s="605" t="s">
        <v>291</v>
      </c>
      <c r="CG30" s="606"/>
      <c r="CH30" s="606"/>
      <c r="CI30" s="606"/>
      <c r="CJ30" s="606"/>
      <c r="CK30" s="606"/>
      <c r="CL30" s="606"/>
      <c r="CM30" s="606"/>
      <c r="CN30" s="606"/>
      <c r="CO30" s="606"/>
      <c r="CP30" s="606"/>
      <c r="CQ30" s="607"/>
      <c r="CR30" s="591">
        <v>4835697</v>
      </c>
      <c r="CS30" s="592"/>
      <c r="CT30" s="592"/>
      <c r="CU30" s="592"/>
      <c r="CV30" s="592"/>
      <c r="CW30" s="592"/>
      <c r="CX30" s="592"/>
      <c r="CY30" s="593"/>
      <c r="CZ30" s="625">
        <v>9.1</v>
      </c>
      <c r="DA30" s="626"/>
      <c r="DB30" s="626"/>
      <c r="DC30" s="627"/>
      <c r="DD30" s="600">
        <v>4702766</v>
      </c>
      <c r="DE30" s="592"/>
      <c r="DF30" s="592"/>
      <c r="DG30" s="592"/>
      <c r="DH30" s="592"/>
      <c r="DI30" s="592"/>
      <c r="DJ30" s="592"/>
      <c r="DK30" s="593"/>
      <c r="DL30" s="600">
        <v>4702766</v>
      </c>
      <c r="DM30" s="592"/>
      <c r="DN30" s="592"/>
      <c r="DO30" s="592"/>
      <c r="DP30" s="592"/>
      <c r="DQ30" s="592"/>
      <c r="DR30" s="592"/>
      <c r="DS30" s="592"/>
      <c r="DT30" s="592"/>
      <c r="DU30" s="592"/>
      <c r="DV30" s="593"/>
      <c r="DW30" s="596">
        <v>19</v>
      </c>
      <c r="DX30" s="623"/>
      <c r="DY30" s="623"/>
      <c r="DZ30" s="623"/>
      <c r="EA30" s="623"/>
      <c r="EB30" s="623"/>
      <c r="EC30" s="624"/>
    </row>
    <row r="31" spans="2:133" ht="11.25" customHeight="1" x14ac:dyDescent="0.15">
      <c r="B31" s="588" t="s">
        <v>292</v>
      </c>
      <c r="C31" s="589"/>
      <c r="D31" s="589"/>
      <c r="E31" s="589"/>
      <c r="F31" s="589"/>
      <c r="G31" s="589"/>
      <c r="H31" s="589"/>
      <c r="I31" s="589"/>
      <c r="J31" s="589"/>
      <c r="K31" s="589"/>
      <c r="L31" s="589"/>
      <c r="M31" s="589"/>
      <c r="N31" s="589"/>
      <c r="O31" s="589"/>
      <c r="P31" s="589"/>
      <c r="Q31" s="590"/>
      <c r="R31" s="591">
        <v>1082564</v>
      </c>
      <c r="S31" s="592"/>
      <c r="T31" s="592"/>
      <c r="U31" s="592"/>
      <c r="V31" s="592"/>
      <c r="W31" s="592"/>
      <c r="X31" s="592"/>
      <c r="Y31" s="593"/>
      <c r="Z31" s="594">
        <v>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99.2</v>
      </c>
      <c r="BH31" s="611"/>
      <c r="BI31" s="611"/>
      <c r="BJ31" s="611"/>
      <c r="BK31" s="611"/>
      <c r="BL31" s="611"/>
      <c r="BM31" s="597">
        <v>95.9</v>
      </c>
      <c r="BN31" s="647"/>
      <c r="BO31" s="647"/>
      <c r="BP31" s="647"/>
      <c r="BQ31" s="648"/>
      <c r="BR31" s="646">
        <v>99.2</v>
      </c>
      <c r="BS31" s="611"/>
      <c r="BT31" s="611"/>
      <c r="BU31" s="611"/>
      <c r="BV31" s="611"/>
      <c r="BW31" s="611"/>
      <c r="BX31" s="597">
        <v>95.5</v>
      </c>
      <c r="BY31" s="647"/>
      <c r="BZ31" s="647"/>
      <c r="CA31" s="647"/>
      <c r="CB31" s="648"/>
      <c r="CD31" s="654"/>
      <c r="CE31" s="655"/>
      <c r="CF31" s="605" t="s">
        <v>295</v>
      </c>
      <c r="CG31" s="606"/>
      <c r="CH31" s="606"/>
      <c r="CI31" s="606"/>
      <c r="CJ31" s="606"/>
      <c r="CK31" s="606"/>
      <c r="CL31" s="606"/>
      <c r="CM31" s="606"/>
      <c r="CN31" s="606"/>
      <c r="CO31" s="606"/>
      <c r="CP31" s="606"/>
      <c r="CQ31" s="607"/>
      <c r="CR31" s="591">
        <v>819967</v>
      </c>
      <c r="CS31" s="611"/>
      <c r="CT31" s="611"/>
      <c r="CU31" s="611"/>
      <c r="CV31" s="611"/>
      <c r="CW31" s="611"/>
      <c r="CX31" s="611"/>
      <c r="CY31" s="612"/>
      <c r="CZ31" s="625">
        <v>1.5</v>
      </c>
      <c r="DA31" s="626"/>
      <c r="DB31" s="626"/>
      <c r="DC31" s="627"/>
      <c r="DD31" s="600">
        <v>809076</v>
      </c>
      <c r="DE31" s="611"/>
      <c r="DF31" s="611"/>
      <c r="DG31" s="611"/>
      <c r="DH31" s="611"/>
      <c r="DI31" s="611"/>
      <c r="DJ31" s="611"/>
      <c r="DK31" s="612"/>
      <c r="DL31" s="600">
        <v>809076</v>
      </c>
      <c r="DM31" s="611"/>
      <c r="DN31" s="611"/>
      <c r="DO31" s="611"/>
      <c r="DP31" s="611"/>
      <c r="DQ31" s="611"/>
      <c r="DR31" s="611"/>
      <c r="DS31" s="611"/>
      <c r="DT31" s="611"/>
      <c r="DU31" s="611"/>
      <c r="DV31" s="612"/>
      <c r="DW31" s="596">
        <v>3.3</v>
      </c>
      <c r="DX31" s="623"/>
      <c r="DY31" s="623"/>
      <c r="DZ31" s="623"/>
      <c r="EA31" s="623"/>
      <c r="EB31" s="623"/>
      <c r="EC31" s="624"/>
    </row>
    <row r="32" spans="2:133" ht="11.25" customHeight="1" x14ac:dyDescent="0.15">
      <c r="B32" s="588" t="s">
        <v>296</v>
      </c>
      <c r="C32" s="589"/>
      <c r="D32" s="589"/>
      <c r="E32" s="589"/>
      <c r="F32" s="589"/>
      <c r="G32" s="589"/>
      <c r="H32" s="589"/>
      <c r="I32" s="589"/>
      <c r="J32" s="589"/>
      <c r="K32" s="589"/>
      <c r="L32" s="589"/>
      <c r="M32" s="589"/>
      <c r="N32" s="589"/>
      <c r="O32" s="589"/>
      <c r="P32" s="589"/>
      <c r="Q32" s="590"/>
      <c r="R32" s="591">
        <v>6307211</v>
      </c>
      <c r="S32" s="592"/>
      <c r="T32" s="592"/>
      <c r="U32" s="592"/>
      <c r="V32" s="592"/>
      <c r="W32" s="592"/>
      <c r="X32" s="592"/>
      <c r="Y32" s="593"/>
      <c r="Z32" s="594">
        <v>11.5</v>
      </c>
      <c r="AA32" s="594"/>
      <c r="AB32" s="594"/>
      <c r="AC32" s="594"/>
      <c r="AD32" s="595">
        <v>48421</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98.6</v>
      </c>
      <c r="BH32" s="659"/>
      <c r="BI32" s="659"/>
      <c r="BJ32" s="659"/>
      <c r="BK32" s="659"/>
      <c r="BL32" s="659"/>
      <c r="BM32" s="660">
        <v>91.6</v>
      </c>
      <c r="BN32" s="659"/>
      <c r="BO32" s="659"/>
      <c r="BP32" s="659"/>
      <c r="BQ32" s="661"/>
      <c r="BR32" s="658">
        <v>98.5</v>
      </c>
      <c r="BS32" s="659"/>
      <c r="BT32" s="659"/>
      <c r="BU32" s="659"/>
      <c r="BV32" s="659"/>
      <c r="BW32" s="659"/>
      <c r="BX32" s="660">
        <v>91.5</v>
      </c>
      <c r="BY32" s="659"/>
      <c r="BZ32" s="659"/>
      <c r="CA32" s="659"/>
      <c r="CB32" s="661"/>
      <c r="CD32" s="656"/>
      <c r="CE32" s="657"/>
      <c r="CF32" s="605" t="s">
        <v>298</v>
      </c>
      <c r="CG32" s="606"/>
      <c r="CH32" s="606"/>
      <c r="CI32" s="606"/>
      <c r="CJ32" s="606"/>
      <c r="CK32" s="606"/>
      <c r="CL32" s="606"/>
      <c r="CM32" s="606"/>
      <c r="CN32" s="606"/>
      <c r="CO32" s="606"/>
      <c r="CP32" s="606"/>
      <c r="CQ32" s="607"/>
      <c r="CR32" s="591">
        <v>2712</v>
      </c>
      <c r="CS32" s="592"/>
      <c r="CT32" s="592"/>
      <c r="CU32" s="592"/>
      <c r="CV32" s="592"/>
      <c r="CW32" s="592"/>
      <c r="CX32" s="592"/>
      <c r="CY32" s="593"/>
      <c r="CZ32" s="625">
        <v>0</v>
      </c>
      <c r="DA32" s="626"/>
      <c r="DB32" s="626"/>
      <c r="DC32" s="627"/>
      <c r="DD32" s="600">
        <v>2712</v>
      </c>
      <c r="DE32" s="592"/>
      <c r="DF32" s="592"/>
      <c r="DG32" s="592"/>
      <c r="DH32" s="592"/>
      <c r="DI32" s="592"/>
      <c r="DJ32" s="592"/>
      <c r="DK32" s="593"/>
      <c r="DL32" s="600">
        <v>2712</v>
      </c>
      <c r="DM32" s="592"/>
      <c r="DN32" s="592"/>
      <c r="DO32" s="592"/>
      <c r="DP32" s="592"/>
      <c r="DQ32" s="592"/>
      <c r="DR32" s="592"/>
      <c r="DS32" s="592"/>
      <c r="DT32" s="592"/>
      <c r="DU32" s="592"/>
      <c r="DV32" s="593"/>
      <c r="DW32" s="596">
        <v>0</v>
      </c>
      <c r="DX32" s="623"/>
      <c r="DY32" s="623"/>
      <c r="DZ32" s="623"/>
      <c r="EA32" s="623"/>
      <c r="EB32" s="623"/>
      <c r="EC32" s="624"/>
    </row>
    <row r="33" spans="2:133" ht="11.25" customHeight="1" x14ac:dyDescent="0.15">
      <c r="B33" s="588" t="s">
        <v>299</v>
      </c>
      <c r="C33" s="589"/>
      <c r="D33" s="589"/>
      <c r="E33" s="589"/>
      <c r="F33" s="589"/>
      <c r="G33" s="589"/>
      <c r="H33" s="589"/>
      <c r="I33" s="589"/>
      <c r="J33" s="589"/>
      <c r="K33" s="589"/>
      <c r="L33" s="589"/>
      <c r="M33" s="589"/>
      <c r="N33" s="589"/>
      <c r="O33" s="589"/>
      <c r="P33" s="589"/>
      <c r="Q33" s="590"/>
      <c r="R33" s="591">
        <v>9055828</v>
      </c>
      <c r="S33" s="592"/>
      <c r="T33" s="592"/>
      <c r="U33" s="592"/>
      <c r="V33" s="592"/>
      <c r="W33" s="592"/>
      <c r="X33" s="592"/>
      <c r="Y33" s="593"/>
      <c r="Z33" s="594">
        <v>16.5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18849708</v>
      </c>
      <c r="CS33" s="611"/>
      <c r="CT33" s="611"/>
      <c r="CU33" s="611"/>
      <c r="CV33" s="611"/>
      <c r="CW33" s="611"/>
      <c r="CX33" s="611"/>
      <c r="CY33" s="612"/>
      <c r="CZ33" s="625">
        <v>35.4</v>
      </c>
      <c r="DA33" s="626"/>
      <c r="DB33" s="626"/>
      <c r="DC33" s="627"/>
      <c r="DD33" s="600">
        <v>11417414</v>
      </c>
      <c r="DE33" s="611"/>
      <c r="DF33" s="611"/>
      <c r="DG33" s="611"/>
      <c r="DH33" s="611"/>
      <c r="DI33" s="611"/>
      <c r="DJ33" s="611"/>
      <c r="DK33" s="612"/>
      <c r="DL33" s="600">
        <v>8423101</v>
      </c>
      <c r="DM33" s="611"/>
      <c r="DN33" s="611"/>
      <c r="DO33" s="611"/>
      <c r="DP33" s="611"/>
      <c r="DQ33" s="611"/>
      <c r="DR33" s="611"/>
      <c r="DS33" s="611"/>
      <c r="DT33" s="611"/>
      <c r="DU33" s="611"/>
      <c r="DV33" s="612"/>
      <c r="DW33" s="596">
        <v>34</v>
      </c>
      <c r="DX33" s="623"/>
      <c r="DY33" s="623"/>
      <c r="DZ33" s="623"/>
      <c r="EA33" s="623"/>
      <c r="EB33" s="623"/>
      <c r="EC33" s="624"/>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4626519</v>
      </c>
      <c r="CS34" s="592"/>
      <c r="CT34" s="592"/>
      <c r="CU34" s="592"/>
      <c r="CV34" s="592"/>
      <c r="CW34" s="592"/>
      <c r="CX34" s="592"/>
      <c r="CY34" s="593"/>
      <c r="CZ34" s="625">
        <v>8.6999999999999993</v>
      </c>
      <c r="DA34" s="626"/>
      <c r="DB34" s="626"/>
      <c r="DC34" s="627"/>
      <c r="DD34" s="600">
        <v>3755821</v>
      </c>
      <c r="DE34" s="592"/>
      <c r="DF34" s="592"/>
      <c r="DG34" s="592"/>
      <c r="DH34" s="592"/>
      <c r="DI34" s="592"/>
      <c r="DJ34" s="592"/>
      <c r="DK34" s="593"/>
      <c r="DL34" s="600">
        <v>3494790</v>
      </c>
      <c r="DM34" s="592"/>
      <c r="DN34" s="592"/>
      <c r="DO34" s="592"/>
      <c r="DP34" s="592"/>
      <c r="DQ34" s="592"/>
      <c r="DR34" s="592"/>
      <c r="DS34" s="592"/>
      <c r="DT34" s="592"/>
      <c r="DU34" s="592"/>
      <c r="DV34" s="593"/>
      <c r="DW34" s="596">
        <v>14.1</v>
      </c>
      <c r="DX34" s="623"/>
      <c r="DY34" s="623"/>
      <c r="DZ34" s="623"/>
      <c r="EA34" s="623"/>
      <c r="EB34" s="623"/>
      <c r="EC34" s="624"/>
    </row>
    <row r="35" spans="2:133" ht="11.25" customHeight="1" x14ac:dyDescent="0.15">
      <c r="B35" s="588" t="s">
        <v>305</v>
      </c>
      <c r="C35" s="589"/>
      <c r="D35" s="589"/>
      <c r="E35" s="589"/>
      <c r="F35" s="589"/>
      <c r="G35" s="589"/>
      <c r="H35" s="589"/>
      <c r="I35" s="589"/>
      <c r="J35" s="589"/>
      <c r="K35" s="589"/>
      <c r="L35" s="589"/>
      <c r="M35" s="589"/>
      <c r="N35" s="589"/>
      <c r="O35" s="589"/>
      <c r="P35" s="589"/>
      <c r="Q35" s="590"/>
      <c r="R35" s="591">
        <v>2073028</v>
      </c>
      <c r="S35" s="592"/>
      <c r="T35" s="592"/>
      <c r="U35" s="592"/>
      <c r="V35" s="592"/>
      <c r="W35" s="592"/>
      <c r="X35" s="592"/>
      <c r="Y35" s="593"/>
      <c r="Z35" s="594">
        <v>3.8</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4518415</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-329063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630082</v>
      </c>
      <c r="CS35" s="611"/>
      <c r="CT35" s="611"/>
      <c r="CU35" s="611"/>
      <c r="CV35" s="611"/>
      <c r="CW35" s="611"/>
      <c r="CX35" s="611"/>
      <c r="CY35" s="612"/>
      <c r="CZ35" s="625">
        <v>1.2</v>
      </c>
      <c r="DA35" s="626"/>
      <c r="DB35" s="626"/>
      <c r="DC35" s="627"/>
      <c r="DD35" s="600">
        <v>588449</v>
      </c>
      <c r="DE35" s="611"/>
      <c r="DF35" s="611"/>
      <c r="DG35" s="611"/>
      <c r="DH35" s="611"/>
      <c r="DI35" s="611"/>
      <c r="DJ35" s="611"/>
      <c r="DK35" s="612"/>
      <c r="DL35" s="600">
        <v>583850</v>
      </c>
      <c r="DM35" s="611"/>
      <c r="DN35" s="611"/>
      <c r="DO35" s="611"/>
      <c r="DP35" s="611"/>
      <c r="DQ35" s="611"/>
      <c r="DR35" s="611"/>
      <c r="DS35" s="611"/>
      <c r="DT35" s="611"/>
      <c r="DU35" s="611"/>
      <c r="DV35" s="612"/>
      <c r="DW35" s="596">
        <v>2.4</v>
      </c>
      <c r="DX35" s="623"/>
      <c r="DY35" s="623"/>
      <c r="DZ35" s="623"/>
      <c r="EA35" s="623"/>
      <c r="EB35" s="623"/>
      <c r="EC35" s="624"/>
    </row>
    <row r="36" spans="2:133" ht="11.25" customHeight="1" x14ac:dyDescent="0.15">
      <c r="B36" s="634" t="s">
        <v>309</v>
      </c>
      <c r="C36" s="635"/>
      <c r="D36" s="635"/>
      <c r="E36" s="635"/>
      <c r="F36" s="635"/>
      <c r="G36" s="635"/>
      <c r="H36" s="635"/>
      <c r="I36" s="635"/>
      <c r="J36" s="635"/>
      <c r="K36" s="635"/>
      <c r="L36" s="635"/>
      <c r="M36" s="635"/>
      <c r="N36" s="635"/>
      <c r="O36" s="635"/>
      <c r="P36" s="635"/>
      <c r="Q36" s="636"/>
      <c r="R36" s="663">
        <v>55010643</v>
      </c>
      <c r="S36" s="664"/>
      <c r="T36" s="664"/>
      <c r="U36" s="664"/>
      <c r="V36" s="664"/>
      <c r="W36" s="664"/>
      <c r="X36" s="664"/>
      <c r="Y36" s="665"/>
      <c r="Z36" s="666">
        <v>100</v>
      </c>
      <c r="AA36" s="666"/>
      <c r="AB36" s="666"/>
      <c r="AC36" s="666"/>
      <c r="AD36" s="667">
        <v>22717927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1499200</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-460324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1925771</v>
      </c>
      <c r="CS36" s="592"/>
      <c r="CT36" s="592"/>
      <c r="CU36" s="592"/>
      <c r="CV36" s="592"/>
      <c r="CW36" s="592"/>
      <c r="CX36" s="592"/>
      <c r="CY36" s="593"/>
      <c r="CZ36" s="625">
        <v>3.6</v>
      </c>
      <c r="DA36" s="626"/>
      <c r="DB36" s="626"/>
      <c r="DC36" s="627"/>
      <c r="DD36" s="600">
        <v>1666823</v>
      </c>
      <c r="DE36" s="592"/>
      <c r="DF36" s="592"/>
      <c r="DG36" s="592"/>
      <c r="DH36" s="592"/>
      <c r="DI36" s="592"/>
      <c r="DJ36" s="592"/>
      <c r="DK36" s="593"/>
      <c r="DL36" s="600">
        <v>520340</v>
      </c>
      <c r="DM36" s="592"/>
      <c r="DN36" s="592"/>
      <c r="DO36" s="592"/>
      <c r="DP36" s="592"/>
      <c r="DQ36" s="592"/>
      <c r="DR36" s="592"/>
      <c r="DS36" s="592"/>
      <c r="DT36" s="592"/>
      <c r="DU36" s="592"/>
      <c r="DV36" s="593"/>
      <c r="DW36" s="596">
        <v>2.1</v>
      </c>
      <c r="DX36" s="623"/>
      <c r="DY36" s="623"/>
      <c r="DZ36" s="623"/>
      <c r="EA36" s="623"/>
      <c r="EB36" s="623"/>
      <c r="EC36" s="624"/>
    </row>
    <row r="37" spans="2:133" ht="11.25" customHeight="1" x14ac:dyDescent="0.15">
      <c r="AQ37" s="670" t="s">
        <v>313</v>
      </c>
      <c r="AR37" s="671"/>
      <c r="AS37" s="671"/>
      <c r="AT37" s="671"/>
      <c r="AU37" s="671"/>
      <c r="AV37" s="671"/>
      <c r="AW37" s="671"/>
      <c r="AX37" s="671"/>
      <c r="AY37" s="672"/>
      <c r="AZ37" s="591">
        <v>183090</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13693</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164344</v>
      </c>
      <c r="CS37" s="611"/>
      <c r="CT37" s="611"/>
      <c r="CU37" s="611"/>
      <c r="CV37" s="611"/>
      <c r="CW37" s="611"/>
      <c r="CX37" s="611"/>
      <c r="CY37" s="612"/>
      <c r="CZ37" s="625">
        <v>0.3</v>
      </c>
      <c r="DA37" s="626"/>
      <c r="DB37" s="626"/>
      <c r="DC37" s="627"/>
      <c r="DD37" s="600">
        <v>144186</v>
      </c>
      <c r="DE37" s="611"/>
      <c r="DF37" s="611"/>
      <c r="DG37" s="611"/>
      <c r="DH37" s="611"/>
      <c r="DI37" s="611"/>
      <c r="DJ37" s="611"/>
      <c r="DK37" s="612"/>
      <c r="DL37" s="600">
        <v>115380</v>
      </c>
      <c r="DM37" s="611"/>
      <c r="DN37" s="611"/>
      <c r="DO37" s="611"/>
      <c r="DP37" s="611"/>
      <c r="DQ37" s="611"/>
      <c r="DR37" s="611"/>
      <c r="DS37" s="611"/>
      <c r="DT37" s="611"/>
      <c r="DU37" s="611"/>
      <c r="DV37" s="612"/>
      <c r="DW37" s="596">
        <v>0.5</v>
      </c>
      <c r="DX37" s="623"/>
      <c r="DY37" s="623"/>
      <c r="DZ37" s="623"/>
      <c r="EA37" s="623"/>
      <c r="EB37" s="623"/>
      <c r="EC37" s="624"/>
    </row>
    <row r="38" spans="2:133" ht="11.25" customHeight="1" x14ac:dyDescent="0.15">
      <c r="AQ38" s="670" t="s">
        <v>316</v>
      </c>
      <c r="AR38" s="671"/>
      <c r="AS38" s="671"/>
      <c r="AT38" s="671"/>
      <c r="AU38" s="671"/>
      <c r="AV38" s="671"/>
      <c r="AW38" s="671"/>
      <c r="AX38" s="671"/>
      <c r="AY38" s="672"/>
      <c r="AZ38" s="591" t="s">
        <v>112</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24039</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4335325</v>
      </c>
      <c r="CS38" s="592"/>
      <c r="CT38" s="592"/>
      <c r="CU38" s="592"/>
      <c r="CV38" s="592"/>
      <c r="CW38" s="592"/>
      <c r="CX38" s="592"/>
      <c r="CY38" s="593"/>
      <c r="CZ38" s="625">
        <v>8.1</v>
      </c>
      <c r="DA38" s="626"/>
      <c r="DB38" s="626"/>
      <c r="DC38" s="627"/>
      <c r="DD38" s="600">
        <v>3930744</v>
      </c>
      <c r="DE38" s="592"/>
      <c r="DF38" s="592"/>
      <c r="DG38" s="592"/>
      <c r="DH38" s="592"/>
      <c r="DI38" s="592"/>
      <c r="DJ38" s="592"/>
      <c r="DK38" s="593"/>
      <c r="DL38" s="600">
        <v>3745928</v>
      </c>
      <c r="DM38" s="592"/>
      <c r="DN38" s="592"/>
      <c r="DO38" s="592"/>
      <c r="DP38" s="592"/>
      <c r="DQ38" s="592"/>
      <c r="DR38" s="592"/>
      <c r="DS38" s="592"/>
      <c r="DT38" s="592"/>
      <c r="DU38" s="592"/>
      <c r="DV38" s="593"/>
      <c r="DW38" s="596">
        <v>15.1</v>
      </c>
      <c r="DX38" s="623"/>
      <c r="DY38" s="623"/>
      <c r="DZ38" s="623"/>
      <c r="EA38" s="623"/>
      <c r="EB38" s="623"/>
      <c r="EC38" s="624"/>
    </row>
    <row r="39" spans="2:133" ht="11.25" customHeight="1" x14ac:dyDescent="0.15">
      <c r="AQ39" s="670" t="s">
        <v>319</v>
      </c>
      <c r="AR39" s="671"/>
      <c r="AS39" s="671"/>
      <c r="AT39" s="671"/>
      <c r="AU39" s="671"/>
      <c r="AV39" s="671"/>
      <c r="AW39" s="671"/>
      <c r="AX39" s="671"/>
      <c r="AY39" s="672"/>
      <c r="AZ39" s="591" t="s">
        <v>112</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91</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1411418</v>
      </c>
      <c r="CS39" s="611"/>
      <c r="CT39" s="611"/>
      <c r="CU39" s="611"/>
      <c r="CV39" s="611"/>
      <c r="CW39" s="611"/>
      <c r="CX39" s="611"/>
      <c r="CY39" s="612"/>
      <c r="CZ39" s="625">
        <v>2.7</v>
      </c>
      <c r="DA39" s="626"/>
      <c r="DB39" s="626"/>
      <c r="DC39" s="627"/>
      <c r="DD39" s="600">
        <v>1396604</v>
      </c>
      <c r="DE39" s="611"/>
      <c r="DF39" s="611"/>
      <c r="DG39" s="611"/>
      <c r="DH39" s="611"/>
      <c r="DI39" s="611"/>
      <c r="DJ39" s="611"/>
      <c r="DK39" s="612"/>
      <c r="DL39" s="600" t="s">
        <v>112</v>
      </c>
      <c r="DM39" s="611"/>
      <c r="DN39" s="611"/>
      <c r="DO39" s="611"/>
      <c r="DP39" s="611"/>
      <c r="DQ39" s="611"/>
      <c r="DR39" s="611"/>
      <c r="DS39" s="611"/>
      <c r="DT39" s="611"/>
      <c r="DU39" s="611"/>
      <c r="DV39" s="612"/>
      <c r="DW39" s="596" t="s">
        <v>112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532123</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95</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5920593</v>
      </c>
      <c r="CS40" s="592"/>
      <c r="CT40" s="592"/>
      <c r="CU40" s="592"/>
      <c r="CV40" s="592"/>
      <c r="CW40" s="592"/>
      <c r="CX40" s="592"/>
      <c r="CY40" s="593"/>
      <c r="CZ40" s="625">
        <v>11.1</v>
      </c>
      <c r="DA40" s="626"/>
      <c r="DB40" s="626"/>
      <c r="DC40" s="627"/>
      <c r="DD40" s="600">
        <v>78973</v>
      </c>
      <c r="DE40" s="592"/>
      <c r="DF40" s="592"/>
      <c r="DG40" s="592"/>
      <c r="DH40" s="592"/>
      <c r="DI40" s="592"/>
      <c r="DJ40" s="592"/>
      <c r="DK40" s="593"/>
      <c r="DL40" s="600">
        <v>78193</v>
      </c>
      <c r="DM40" s="592"/>
      <c r="DN40" s="592"/>
      <c r="DO40" s="592"/>
      <c r="DP40" s="592"/>
      <c r="DQ40" s="592"/>
      <c r="DR40" s="592"/>
      <c r="DS40" s="592"/>
      <c r="DT40" s="592"/>
      <c r="DU40" s="592"/>
      <c r="DV40" s="593"/>
      <c r="DW40" s="596">
        <v>0.3</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2304002</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264</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214</v>
      </c>
      <c r="CS41" s="611"/>
      <c r="CT41" s="611"/>
      <c r="CU41" s="611"/>
      <c r="CV41" s="611"/>
      <c r="CW41" s="611"/>
      <c r="CX41" s="611"/>
      <c r="CY41" s="612"/>
      <c r="CZ41" s="625" t="s">
        <v>214</v>
      </c>
      <c r="DA41" s="626"/>
      <c r="DB41" s="626"/>
      <c r="DC41" s="627"/>
      <c r="DD41" s="600" t="s">
        <v>214</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13634262</v>
      </c>
      <c r="CS42" s="592"/>
      <c r="CT42" s="592"/>
      <c r="CU42" s="592"/>
      <c r="CV42" s="592"/>
      <c r="CW42" s="592"/>
      <c r="CX42" s="592"/>
      <c r="CY42" s="593"/>
      <c r="CZ42" s="625">
        <v>25.6</v>
      </c>
      <c r="DA42" s="674"/>
      <c r="DB42" s="674"/>
      <c r="DC42" s="675"/>
      <c r="DD42" s="600">
        <v>1778841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261992</v>
      </c>
      <c r="CS43" s="611"/>
      <c r="CT43" s="611"/>
      <c r="CU43" s="611"/>
      <c r="CV43" s="611"/>
      <c r="CW43" s="611"/>
      <c r="CX43" s="611"/>
      <c r="CY43" s="612"/>
      <c r="CZ43" s="625">
        <v>0.5</v>
      </c>
      <c r="DA43" s="626"/>
      <c r="DB43" s="626"/>
      <c r="DC43" s="627"/>
      <c r="DD43" s="600">
        <v>261992</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333</v>
      </c>
      <c r="CD44" s="697" t="s">
        <v>286</v>
      </c>
      <c r="CE44" s="698"/>
      <c r="CF44" s="588" t="s">
        <v>334</v>
      </c>
      <c r="CG44" s="589"/>
      <c r="CH44" s="589"/>
      <c r="CI44" s="589"/>
      <c r="CJ44" s="589"/>
      <c r="CK44" s="589"/>
      <c r="CL44" s="589"/>
      <c r="CM44" s="589"/>
      <c r="CN44" s="589"/>
      <c r="CO44" s="589"/>
      <c r="CP44" s="589"/>
      <c r="CQ44" s="590"/>
      <c r="CR44" s="591">
        <v>11404264</v>
      </c>
      <c r="CS44" s="592"/>
      <c r="CT44" s="592"/>
      <c r="CU44" s="592"/>
      <c r="CV44" s="592"/>
      <c r="CW44" s="592"/>
      <c r="CX44" s="592"/>
      <c r="CY44" s="593"/>
      <c r="CZ44" s="625">
        <v>21.4</v>
      </c>
      <c r="DA44" s="674"/>
      <c r="DB44" s="674"/>
      <c r="DC44" s="675"/>
      <c r="DD44" s="600">
        <v>1534061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335</v>
      </c>
      <c r="CG45" s="589"/>
      <c r="CH45" s="589"/>
      <c r="CI45" s="589"/>
      <c r="CJ45" s="589"/>
      <c r="CK45" s="589"/>
      <c r="CL45" s="589"/>
      <c r="CM45" s="589"/>
      <c r="CN45" s="589"/>
      <c r="CO45" s="589"/>
      <c r="CP45" s="589"/>
      <c r="CQ45" s="590"/>
      <c r="CR45" s="591">
        <v>7902353</v>
      </c>
      <c r="CS45" s="611"/>
      <c r="CT45" s="611"/>
      <c r="CU45" s="611"/>
      <c r="CV45" s="611"/>
      <c r="CW45" s="611"/>
      <c r="CX45" s="611"/>
      <c r="CY45" s="612"/>
      <c r="CZ45" s="625">
        <v>14.9</v>
      </c>
      <c r="DA45" s="626"/>
      <c r="DB45" s="626"/>
      <c r="DC45" s="627"/>
      <c r="DD45" s="600">
        <v>354536</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336</v>
      </c>
      <c r="CG46" s="589"/>
      <c r="CH46" s="589"/>
      <c r="CI46" s="589"/>
      <c r="CJ46" s="589"/>
      <c r="CK46" s="589"/>
      <c r="CL46" s="589"/>
      <c r="CM46" s="589"/>
      <c r="CN46" s="589"/>
      <c r="CO46" s="589"/>
      <c r="CP46" s="589"/>
      <c r="CQ46" s="590"/>
      <c r="CR46" s="591">
        <v>3463447</v>
      </c>
      <c r="CS46" s="592"/>
      <c r="CT46" s="592"/>
      <c r="CU46" s="592"/>
      <c r="CV46" s="592"/>
      <c r="CW46" s="592"/>
      <c r="CX46" s="592"/>
      <c r="CY46" s="593"/>
      <c r="CZ46" s="625">
        <v>6.5</v>
      </c>
      <c r="DA46" s="674"/>
      <c r="DB46" s="674"/>
      <c r="DC46" s="675"/>
      <c r="DD46" s="600">
        <v>1176292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337</v>
      </c>
      <c r="CG47" s="589"/>
      <c r="CH47" s="589"/>
      <c r="CI47" s="589"/>
      <c r="CJ47" s="589"/>
      <c r="CK47" s="589"/>
      <c r="CL47" s="589"/>
      <c r="CM47" s="589"/>
      <c r="CN47" s="589"/>
      <c r="CO47" s="589"/>
      <c r="CP47" s="589"/>
      <c r="CQ47" s="590"/>
      <c r="CR47" s="591">
        <v>2229998</v>
      </c>
      <c r="CS47" s="611"/>
      <c r="CT47" s="611"/>
      <c r="CU47" s="611"/>
      <c r="CV47" s="611"/>
      <c r="CW47" s="611"/>
      <c r="CX47" s="611"/>
      <c r="CY47" s="612"/>
      <c r="CZ47" s="625">
        <v>4.2</v>
      </c>
      <c r="DA47" s="626"/>
      <c r="DB47" s="626"/>
      <c r="DC47" s="627"/>
      <c r="DD47" s="600">
        <v>244780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338</v>
      </c>
      <c r="CG48" s="589"/>
      <c r="CH48" s="589"/>
      <c r="CI48" s="589"/>
      <c r="CJ48" s="589"/>
      <c r="CK48" s="589"/>
      <c r="CL48" s="589"/>
      <c r="CM48" s="589"/>
      <c r="CN48" s="589"/>
      <c r="CO48" s="589"/>
      <c r="CP48" s="589"/>
      <c r="CQ48" s="590"/>
      <c r="CR48" s="591" t="s">
        <v>339</v>
      </c>
      <c r="CS48" s="592"/>
      <c r="CT48" s="592"/>
      <c r="CU48" s="592"/>
      <c r="CV48" s="592"/>
      <c r="CW48" s="592"/>
      <c r="CX48" s="592"/>
      <c r="CY48" s="593"/>
      <c r="CZ48" s="625" t="s">
        <v>339</v>
      </c>
      <c r="DA48" s="674"/>
      <c r="DB48" s="674"/>
      <c r="DC48" s="675"/>
      <c r="DD48" s="600" t="s">
        <v>339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53200170</v>
      </c>
      <c r="CS49" s="659"/>
      <c r="CT49" s="659"/>
      <c r="CU49" s="659"/>
      <c r="CV49" s="659"/>
      <c r="CW49" s="659"/>
      <c r="CX49" s="659"/>
      <c r="CY49" s="686"/>
      <c r="CZ49" s="687">
        <v>100</v>
      </c>
      <c r="DA49" s="688"/>
      <c r="DB49" s="688"/>
      <c r="DC49" s="689"/>
      <c r="DD49" s="690">
        <v>28060841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3" sqref="BQ103:DZ10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55760</v>
      </c>
      <c r="R7" s="721"/>
      <c r="S7" s="721"/>
      <c r="T7" s="721"/>
      <c r="U7" s="721"/>
      <c r="V7" s="721">
        <v>53960</v>
      </c>
      <c r="W7" s="721"/>
      <c r="X7" s="721"/>
      <c r="Y7" s="721"/>
      <c r="Z7" s="721"/>
      <c r="AA7" s="721">
        <v>1800</v>
      </c>
      <c r="AB7" s="721"/>
      <c r="AC7" s="721"/>
      <c r="AD7" s="721"/>
      <c r="AE7" s="722"/>
      <c r="AF7" s="723">
        <v>885</v>
      </c>
      <c r="AG7" s="724"/>
      <c r="AH7" s="724"/>
      <c r="AI7" s="724"/>
      <c r="AJ7" s="725"/>
      <c r="AK7" s="760">
        <v>17</v>
      </c>
      <c r="AL7" s="761"/>
      <c r="AM7" s="761"/>
      <c r="AN7" s="761"/>
      <c r="AO7" s="761"/>
      <c r="AP7" s="761">
        <v>69351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553</v>
      </c>
      <c r="BT7" s="765"/>
      <c r="BU7" s="765"/>
      <c r="BV7" s="765"/>
      <c r="BW7" s="765"/>
      <c r="BX7" s="765"/>
      <c r="BY7" s="765"/>
      <c r="BZ7" s="765"/>
      <c r="CA7" s="765"/>
      <c r="CB7" s="765"/>
      <c r="CC7" s="765"/>
      <c r="CD7" s="765"/>
      <c r="CE7" s="765"/>
      <c r="CF7" s="765"/>
      <c r="CG7" s="766"/>
      <c r="CH7" s="757">
        <v>-2</v>
      </c>
      <c r="CI7" s="758"/>
      <c r="CJ7" s="758"/>
      <c r="CK7" s="758"/>
      <c r="CL7" s="759"/>
      <c r="CM7" s="757">
        <v>-36</v>
      </c>
      <c r="CN7" s="758"/>
      <c r="CO7" s="758"/>
      <c r="CP7" s="758"/>
      <c r="CQ7" s="759"/>
      <c r="CR7" s="757">
        <v>9</v>
      </c>
      <c r="CS7" s="758"/>
      <c r="CT7" s="758"/>
      <c r="CU7" s="758"/>
      <c r="CV7" s="759"/>
      <c r="CW7" s="757" t="s">
        <v>538</v>
      </c>
      <c r="CX7" s="758"/>
      <c r="CY7" s="758"/>
      <c r="CZ7" s="758"/>
      <c r="DA7" s="759"/>
      <c r="DB7" s="757" t="s">
        <v>538</v>
      </c>
      <c r="DC7" s="758"/>
      <c r="DD7" s="758"/>
      <c r="DE7" s="758"/>
      <c r="DF7" s="759"/>
      <c r="DG7" s="757" t="s">
        <v>538</v>
      </c>
      <c r="DH7" s="758"/>
      <c r="DI7" s="758"/>
      <c r="DJ7" s="758"/>
      <c r="DK7" s="759"/>
      <c r="DL7" s="757" t="s">
        <v>538</v>
      </c>
      <c r="DM7" s="758"/>
      <c r="DN7" s="758"/>
      <c r="DO7" s="758"/>
      <c r="DP7" s="759"/>
      <c r="DQ7" s="757" t="s">
        <v>538</v>
      </c>
      <c r="DR7" s="758"/>
      <c r="DS7" s="758"/>
      <c r="DT7" s="758"/>
      <c r="DU7" s="759"/>
      <c r="DV7" s="738"/>
      <c r="DW7" s="739"/>
      <c r="DX7" s="739"/>
      <c r="DY7" s="739"/>
      <c r="DZ7" s="740"/>
      <c r="EA7" s="205"/>
    </row>
    <row r="8" spans="1:131" s="206" customFormat="1" ht="26.25" customHeight="1" x14ac:dyDescent="0.15">
      <c r="A8" s="212">
        <v>2</v>
      </c>
      <c r="B8" s="741" t="s">
        <v>364</v>
      </c>
      <c r="C8" s="742"/>
      <c r="D8" s="742"/>
      <c r="E8" s="742"/>
      <c r="F8" s="742"/>
      <c r="G8" s="742"/>
      <c r="H8" s="742"/>
      <c r="I8" s="742"/>
      <c r="J8" s="742"/>
      <c r="K8" s="742"/>
      <c r="L8" s="742"/>
      <c r="M8" s="742"/>
      <c r="N8" s="742"/>
      <c r="O8" s="742"/>
      <c r="P8" s="743"/>
      <c r="Q8" s="744">
        <v>23</v>
      </c>
      <c r="R8" s="745"/>
      <c r="S8" s="745"/>
      <c r="T8" s="745"/>
      <c r="U8" s="745"/>
      <c r="V8" s="745">
        <v>13</v>
      </c>
      <c r="W8" s="745"/>
      <c r="X8" s="745"/>
      <c r="Y8" s="745"/>
      <c r="Z8" s="745"/>
      <c r="AA8" s="745">
        <v>11</v>
      </c>
      <c r="AB8" s="745"/>
      <c r="AC8" s="745"/>
      <c r="AD8" s="745"/>
      <c r="AE8" s="746"/>
      <c r="AF8" s="747">
        <v>11</v>
      </c>
      <c r="AG8" s="748"/>
      <c r="AH8" s="748"/>
      <c r="AI8" s="748"/>
      <c r="AJ8" s="749"/>
      <c r="AK8" s="750">
        <v>2</v>
      </c>
      <c r="AL8" s="751"/>
      <c r="AM8" s="751"/>
      <c r="AN8" s="751"/>
      <c r="AO8" s="751"/>
      <c r="AP8" s="751" t="s">
        <v>557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554</v>
      </c>
      <c r="BT8" s="755"/>
      <c r="BU8" s="755"/>
      <c r="BV8" s="755"/>
      <c r="BW8" s="755"/>
      <c r="BX8" s="755"/>
      <c r="BY8" s="755"/>
      <c r="BZ8" s="755"/>
      <c r="CA8" s="755"/>
      <c r="CB8" s="755"/>
      <c r="CC8" s="755"/>
      <c r="CD8" s="755"/>
      <c r="CE8" s="755"/>
      <c r="CF8" s="755"/>
      <c r="CG8" s="756"/>
      <c r="CH8" s="767">
        <v>-21</v>
      </c>
      <c r="CI8" s="768"/>
      <c r="CJ8" s="768"/>
      <c r="CK8" s="768"/>
      <c r="CL8" s="769"/>
      <c r="CM8" s="767">
        <v>1382</v>
      </c>
      <c r="CN8" s="768"/>
      <c r="CO8" s="768"/>
      <c r="CP8" s="768"/>
      <c r="CQ8" s="769"/>
      <c r="CR8" s="767">
        <v>3</v>
      </c>
      <c r="CS8" s="768"/>
      <c r="CT8" s="768"/>
      <c r="CU8" s="768"/>
      <c r="CV8" s="769"/>
      <c r="CW8" s="767" t="s">
        <v>538</v>
      </c>
      <c r="CX8" s="768"/>
      <c r="CY8" s="768"/>
      <c r="CZ8" s="768"/>
      <c r="DA8" s="769"/>
      <c r="DB8" s="767" t="s">
        <v>538</v>
      </c>
      <c r="DC8" s="768"/>
      <c r="DD8" s="768"/>
      <c r="DE8" s="768"/>
      <c r="DF8" s="769"/>
      <c r="DG8" s="767" t="s">
        <v>536</v>
      </c>
      <c r="DH8" s="768"/>
      <c r="DI8" s="768"/>
      <c r="DJ8" s="768"/>
      <c r="DK8" s="769"/>
      <c r="DL8" s="767" t="s">
        <v>538</v>
      </c>
      <c r="DM8" s="768"/>
      <c r="DN8" s="768"/>
      <c r="DO8" s="768"/>
      <c r="DP8" s="769"/>
      <c r="DQ8" s="767" t="s">
        <v>538</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555</v>
      </c>
      <c r="BT9" s="755"/>
      <c r="BU9" s="755"/>
      <c r="BV9" s="755"/>
      <c r="BW9" s="755"/>
      <c r="BX9" s="755"/>
      <c r="BY9" s="755"/>
      <c r="BZ9" s="755"/>
      <c r="CA9" s="755"/>
      <c r="CB9" s="755"/>
      <c r="CC9" s="755"/>
      <c r="CD9" s="755"/>
      <c r="CE9" s="755"/>
      <c r="CF9" s="755"/>
      <c r="CG9" s="756"/>
      <c r="CH9" s="767">
        <v>3</v>
      </c>
      <c r="CI9" s="768"/>
      <c r="CJ9" s="768"/>
      <c r="CK9" s="768"/>
      <c r="CL9" s="769"/>
      <c r="CM9" s="767">
        <v>149</v>
      </c>
      <c r="CN9" s="768"/>
      <c r="CO9" s="768"/>
      <c r="CP9" s="768"/>
      <c r="CQ9" s="769"/>
      <c r="CR9" s="767">
        <v>69</v>
      </c>
      <c r="CS9" s="768"/>
      <c r="CT9" s="768"/>
      <c r="CU9" s="768"/>
      <c r="CV9" s="769"/>
      <c r="CW9" s="767" t="s">
        <v>536</v>
      </c>
      <c r="CX9" s="768"/>
      <c r="CY9" s="768"/>
      <c r="CZ9" s="768"/>
      <c r="DA9" s="769"/>
      <c r="DB9" s="767" t="s">
        <v>538</v>
      </c>
      <c r="DC9" s="768"/>
      <c r="DD9" s="768"/>
      <c r="DE9" s="768"/>
      <c r="DF9" s="769"/>
      <c r="DG9" s="767" t="s">
        <v>538</v>
      </c>
      <c r="DH9" s="768"/>
      <c r="DI9" s="768"/>
      <c r="DJ9" s="768"/>
      <c r="DK9" s="769"/>
      <c r="DL9" s="767" t="s">
        <v>538</v>
      </c>
      <c r="DM9" s="768"/>
      <c r="DN9" s="768"/>
      <c r="DO9" s="768"/>
      <c r="DP9" s="769"/>
      <c r="DQ9" s="767" t="s">
        <v>538</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556</v>
      </c>
      <c r="BT10" s="755"/>
      <c r="BU10" s="755"/>
      <c r="BV10" s="755"/>
      <c r="BW10" s="755"/>
      <c r="BX10" s="755"/>
      <c r="BY10" s="755"/>
      <c r="BZ10" s="755"/>
      <c r="CA10" s="755"/>
      <c r="CB10" s="755"/>
      <c r="CC10" s="755"/>
      <c r="CD10" s="755"/>
      <c r="CE10" s="755"/>
      <c r="CF10" s="755"/>
      <c r="CG10" s="756"/>
      <c r="CH10" s="767">
        <v>18</v>
      </c>
      <c r="CI10" s="768"/>
      <c r="CJ10" s="768"/>
      <c r="CK10" s="768"/>
      <c r="CL10" s="769"/>
      <c r="CM10" s="767">
        <v>2166</v>
      </c>
      <c r="CN10" s="768"/>
      <c r="CO10" s="768"/>
      <c r="CP10" s="768"/>
      <c r="CQ10" s="769"/>
      <c r="CR10" s="767">
        <v>10</v>
      </c>
      <c r="CS10" s="768"/>
      <c r="CT10" s="768"/>
      <c r="CU10" s="768"/>
      <c r="CV10" s="769"/>
      <c r="CW10" s="767">
        <v>126</v>
      </c>
      <c r="CX10" s="768"/>
      <c r="CY10" s="768"/>
      <c r="CZ10" s="768"/>
      <c r="DA10" s="769"/>
      <c r="DB10" s="767" t="s">
        <v>538</v>
      </c>
      <c r="DC10" s="768"/>
      <c r="DD10" s="768"/>
      <c r="DE10" s="768"/>
      <c r="DF10" s="769"/>
      <c r="DG10" s="767" t="s">
        <v>538</v>
      </c>
      <c r="DH10" s="768"/>
      <c r="DI10" s="768"/>
      <c r="DJ10" s="768"/>
      <c r="DK10" s="769"/>
      <c r="DL10" s="767">
        <v>165</v>
      </c>
      <c r="DM10" s="768"/>
      <c r="DN10" s="768"/>
      <c r="DO10" s="768"/>
      <c r="DP10" s="769"/>
      <c r="DQ10" s="767">
        <v>148</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366</v>
      </c>
      <c r="B23" s="776" t="s">
        <v>367</v>
      </c>
      <c r="C23" s="777"/>
      <c r="D23" s="777"/>
      <c r="E23" s="777"/>
      <c r="F23" s="777"/>
      <c r="G23" s="777"/>
      <c r="H23" s="777"/>
      <c r="I23" s="777"/>
      <c r="J23" s="777"/>
      <c r="K23" s="777"/>
      <c r="L23" s="777"/>
      <c r="M23" s="777"/>
      <c r="N23" s="777"/>
      <c r="O23" s="777"/>
      <c r="P23" s="778"/>
      <c r="Q23" s="779">
        <v>55783</v>
      </c>
      <c r="R23" s="780"/>
      <c r="S23" s="780"/>
      <c r="T23" s="780"/>
      <c r="U23" s="780"/>
      <c r="V23" s="780">
        <v>53973</v>
      </c>
      <c r="W23" s="780"/>
      <c r="X23" s="780"/>
      <c r="Y23" s="780"/>
      <c r="Z23" s="780"/>
      <c r="AA23" s="780">
        <v>1811</v>
      </c>
      <c r="AB23" s="780"/>
      <c r="AC23" s="780"/>
      <c r="AD23" s="780"/>
      <c r="AE23" s="781"/>
      <c r="AF23" s="782">
        <v>896</v>
      </c>
      <c r="AG23" s="780"/>
      <c r="AH23" s="780"/>
      <c r="AI23" s="780"/>
      <c r="AJ23" s="783"/>
      <c r="AK23" s="784"/>
      <c r="AL23" s="785"/>
      <c r="AM23" s="785"/>
      <c r="AN23" s="785"/>
      <c r="AO23" s="785"/>
      <c r="AP23" s="780">
        <v>69351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378</v>
      </c>
      <c r="C28" s="718"/>
      <c r="D28" s="718"/>
      <c r="E28" s="718"/>
      <c r="F28" s="718"/>
      <c r="G28" s="718"/>
      <c r="H28" s="718"/>
      <c r="I28" s="718"/>
      <c r="J28" s="718"/>
      <c r="K28" s="718"/>
      <c r="L28" s="718"/>
      <c r="M28" s="718"/>
      <c r="N28" s="718"/>
      <c r="O28" s="718"/>
      <c r="P28" s="719"/>
      <c r="Q28" s="808">
        <v>9631</v>
      </c>
      <c r="R28" s="809"/>
      <c r="S28" s="809"/>
      <c r="T28" s="809"/>
      <c r="U28" s="809"/>
      <c r="V28" s="809">
        <v>9960</v>
      </c>
      <c r="W28" s="809"/>
      <c r="X28" s="809"/>
      <c r="Y28" s="809"/>
      <c r="Z28" s="809"/>
      <c r="AA28" s="809">
        <v>-329</v>
      </c>
      <c r="AB28" s="809"/>
      <c r="AC28" s="809"/>
      <c r="AD28" s="809"/>
      <c r="AE28" s="810"/>
      <c r="AF28" s="811">
        <v>-329</v>
      </c>
      <c r="AG28" s="809"/>
      <c r="AH28" s="809"/>
      <c r="AI28" s="809"/>
      <c r="AJ28" s="812"/>
      <c r="AK28" s="813">
        <v>532</v>
      </c>
      <c r="AL28" s="804"/>
      <c r="AM28" s="804"/>
      <c r="AN28" s="804"/>
      <c r="AO28" s="804"/>
      <c r="AP28" s="804" t="s">
        <v>536</v>
      </c>
      <c r="AQ28" s="804"/>
      <c r="AR28" s="804"/>
      <c r="AS28" s="804"/>
      <c r="AT28" s="804"/>
      <c r="AU28" s="804" t="s">
        <v>538</v>
      </c>
      <c r="AV28" s="804"/>
      <c r="AW28" s="804"/>
      <c r="AX28" s="804"/>
      <c r="AY28" s="804"/>
      <c r="AZ28" s="805" t="s">
        <v>558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8300</v>
      </c>
      <c r="R29" s="745"/>
      <c r="S29" s="745"/>
      <c r="T29" s="745"/>
      <c r="U29" s="745"/>
      <c r="V29" s="745">
        <v>8065</v>
      </c>
      <c r="W29" s="745"/>
      <c r="X29" s="745"/>
      <c r="Y29" s="745"/>
      <c r="Z29" s="745"/>
      <c r="AA29" s="745">
        <v>234</v>
      </c>
      <c r="AB29" s="745"/>
      <c r="AC29" s="745"/>
      <c r="AD29" s="745"/>
      <c r="AE29" s="746"/>
      <c r="AF29" s="747">
        <v>234</v>
      </c>
      <c r="AG29" s="748"/>
      <c r="AH29" s="748"/>
      <c r="AI29" s="748"/>
      <c r="AJ29" s="749"/>
      <c r="AK29" s="816">
        <v>1164</v>
      </c>
      <c r="AL29" s="817"/>
      <c r="AM29" s="817"/>
      <c r="AN29" s="817"/>
      <c r="AO29" s="817"/>
      <c r="AP29" s="817" t="s">
        <v>537</v>
      </c>
      <c r="AQ29" s="817"/>
      <c r="AR29" s="817"/>
      <c r="AS29" s="817"/>
      <c r="AT29" s="817"/>
      <c r="AU29" s="817" t="s">
        <v>536</v>
      </c>
      <c r="AV29" s="817"/>
      <c r="AW29" s="817"/>
      <c r="AX29" s="817"/>
      <c r="AY29" s="817"/>
      <c r="AZ29" s="818" t="s">
        <v>559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882</v>
      </c>
      <c r="R30" s="745"/>
      <c r="S30" s="745"/>
      <c r="T30" s="745"/>
      <c r="U30" s="745"/>
      <c r="V30" s="745">
        <v>880</v>
      </c>
      <c r="W30" s="745"/>
      <c r="X30" s="745"/>
      <c r="Y30" s="745"/>
      <c r="Z30" s="745"/>
      <c r="AA30" s="745">
        <v>2</v>
      </c>
      <c r="AB30" s="745"/>
      <c r="AC30" s="745"/>
      <c r="AD30" s="745"/>
      <c r="AE30" s="746"/>
      <c r="AF30" s="747">
        <v>2</v>
      </c>
      <c r="AG30" s="748"/>
      <c r="AH30" s="748"/>
      <c r="AI30" s="748"/>
      <c r="AJ30" s="749"/>
      <c r="AK30" s="816">
        <v>211</v>
      </c>
      <c r="AL30" s="817"/>
      <c r="AM30" s="817"/>
      <c r="AN30" s="817"/>
      <c r="AO30" s="817"/>
      <c r="AP30" s="817" t="s">
        <v>538</v>
      </c>
      <c r="AQ30" s="817"/>
      <c r="AR30" s="817"/>
      <c r="AS30" s="817"/>
      <c r="AT30" s="817"/>
      <c r="AU30" s="817" t="s">
        <v>538</v>
      </c>
      <c r="AV30" s="817"/>
      <c r="AW30" s="817"/>
      <c r="AX30" s="817"/>
      <c r="AY30" s="817"/>
      <c r="AZ30" s="818" t="s">
        <v>559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1998</v>
      </c>
      <c r="R31" s="745"/>
      <c r="S31" s="745"/>
      <c r="T31" s="745"/>
      <c r="U31" s="745"/>
      <c r="V31" s="745">
        <v>1935</v>
      </c>
      <c r="W31" s="745"/>
      <c r="X31" s="745"/>
      <c r="Y31" s="745"/>
      <c r="Z31" s="745"/>
      <c r="AA31" s="745">
        <v>62</v>
      </c>
      <c r="AB31" s="745"/>
      <c r="AC31" s="745"/>
      <c r="AD31" s="745"/>
      <c r="AE31" s="746"/>
      <c r="AF31" s="747">
        <v>1419</v>
      </c>
      <c r="AG31" s="748"/>
      <c r="AH31" s="748"/>
      <c r="AI31" s="748"/>
      <c r="AJ31" s="749"/>
      <c r="AK31" s="816" t="s">
        <v>539</v>
      </c>
      <c r="AL31" s="817"/>
      <c r="AM31" s="817"/>
      <c r="AN31" s="817"/>
      <c r="AO31" s="817"/>
      <c r="AP31" s="817">
        <v>2557</v>
      </c>
      <c r="AQ31" s="817"/>
      <c r="AR31" s="817"/>
      <c r="AS31" s="817"/>
      <c r="AT31" s="817"/>
      <c r="AU31" s="817">
        <v>5</v>
      </c>
      <c r="AV31" s="817"/>
      <c r="AW31" s="817"/>
      <c r="AX31" s="817"/>
      <c r="AY31" s="817"/>
      <c r="AZ31" s="818" t="s">
        <v>559</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668</v>
      </c>
      <c r="R32" s="745"/>
      <c r="S32" s="745"/>
      <c r="T32" s="745"/>
      <c r="U32" s="745"/>
      <c r="V32" s="745">
        <v>667</v>
      </c>
      <c r="W32" s="745"/>
      <c r="X32" s="745"/>
      <c r="Y32" s="745"/>
      <c r="Z32" s="745"/>
      <c r="AA32" s="745">
        <v>1</v>
      </c>
      <c r="AB32" s="745"/>
      <c r="AC32" s="745"/>
      <c r="AD32" s="745"/>
      <c r="AE32" s="746"/>
      <c r="AF32" s="747">
        <v>0</v>
      </c>
      <c r="AG32" s="748"/>
      <c r="AH32" s="748"/>
      <c r="AI32" s="748"/>
      <c r="AJ32" s="749"/>
      <c r="AK32" s="816">
        <v>233</v>
      </c>
      <c r="AL32" s="817"/>
      <c r="AM32" s="817"/>
      <c r="AN32" s="817"/>
      <c r="AO32" s="817"/>
      <c r="AP32" s="817">
        <v>6797</v>
      </c>
      <c r="AQ32" s="817"/>
      <c r="AR32" s="817"/>
      <c r="AS32" s="817"/>
      <c r="AT32" s="817"/>
      <c r="AU32" s="817">
        <v>5458</v>
      </c>
      <c r="AV32" s="817"/>
      <c r="AW32" s="817"/>
      <c r="AX32" s="817"/>
      <c r="AY32" s="817"/>
      <c r="AZ32" s="818" t="s">
        <v>559</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2919</v>
      </c>
      <c r="R33" s="745"/>
      <c r="S33" s="745"/>
      <c r="T33" s="745"/>
      <c r="U33" s="745"/>
      <c r="V33" s="745">
        <v>2871</v>
      </c>
      <c r="W33" s="745"/>
      <c r="X33" s="745"/>
      <c r="Y33" s="745"/>
      <c r="Z33" s="745"/>
      <c r="AA33" s="745">
        <v>48</v>
      </c>
      <c r="AB33" s="745"/>
      <c r="AC33" s="745"/>
      <c r="AD33" s="745"/>
      <c r="AE33" s="746"/>
      <c r="AF33" s="747">
        <v>0</v>
      </c>
      <c r="AG33" s="748"/>
      <c r="AH33" s="748"/>
      <c r="AI33" s="748"/>
      <c r="AJ33" s="749"/>
      <c r="AK33" s="816">
        <v>1266</v>
      </c>
      <c r="AL33" s="817"/>
      <c r="AM33" s="817"/>
      <c r="AN33" s="817"/>
      <c r="AO33" s="817"/>
      <c r="AP33" s="817">
        <v>18879</v>
      </c>
      <c r="AQ33" s="817"/>
      <c r="AR33" s="817"/>
      <c r="AS33" s="817"/>
      <c r="AT33" s="817"/>
      <c r="AU33" s="817">
        <v>18067</v>
      </c>
      <c r="AV33" s="817"/>
      <c r="AW33" s="817"/>
      <c r="AX33" s="817"/>
      <c r="AY33" s="817"/>
      <c r="AZ33" s="818" t="s">
        <v>559</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366</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1327</v>
      </c>
      <c r="AG63" s="828"/>
      <c r="AH63" s="828"/>
      <c r="AI63" s="828"/>
      <c r="AJ63" s="829"/>
      <c r="AK63" s="830"/>
      <c r="AL63" s="825"/>
      <c r="AM63" s="825"/>
      <c r="AN63" s="825"/>
      <c r="AO63" s="825"/>
      <c r="AP63" s="828">
        <v>28223</v>
      </c>
      <c r="AQ63" s="828"/>
      <c r="AR63" s="828"/>
      <c r="AS63" s="828"/>
      <c r="AT63" s="828"/>
      <c r="AU63" s="828">
        <v>23530</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389</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390</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540</v>
      </c>
      <c r="C68" s="856"/>
      <c r="D68" s="856"/>
      <c r="E68" s="856"/>
      <c r="F68" s="856"/>
      <c r="G68" s="856"/>
      <c r="H68" s="856"/>
      <c r="I68" s="856"/>
      <c r="J68" s="856"/>
      <c r="K68" s="856"/>
      <c r="L68" s="856"/>
      <c r="M68" s="856"/>
      <c r="N68" s="856"/>
      <c r="O68" s="856"/>
      <c r="P68" s="857"/>
      <c r="Q68" s="858">
        <v>32</v>
      </c>
      <c r="R68" s="852"/>
      <c r="S68" s="852"/>
      <c r="T68" s="852"/>
      <c r="U68" s="852"/>
      <c r="V68" s="852">
        <v>31</v>
      </c>
      <c r="W68" s="852"/>
      <c r="X68" s="852"/>
      <c r="Y68" s="852"/>
      <c r="Z68" s="852"/>
      <c r="AA68" s="852">
        <v>1</v>
      </c>
      <c r="AB68" s="852"/>
      <c r="AC68" s="852"/>
      <c r="AD68" s="852"/>
      <c r="AE68" s="852"/>
      <c r="AF68" s="852">
        <v>1</v>
      </c>
      <c r="AG68" s="852"/>
      <c r="AH68" s="852"/>
      <c r="AI68" s="852"/>
      <c r="AJ68" s="852"/>
      <c r="AK68" s="852" t="s">
        <v>538</v>
      </c>
      <c r="AL68" s="852"/>
      <c r="AM68" s="852"/>
      <c r="AN68" s="852"/>
      <c r="AO68" s="852"/>
      <c r="AP68" s="852">
        <v>21</v>
      </c>
      <c r="AQ68" s="852"/>
      <c r="AR68" s="852"/>
      <c r="AS68" s="852"/>
      <c r="AT68" s="852"/>
      <c r="AU68" s="852">
        <v>12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541</v>
      </c>
      <c r="C69" s="860"/>
      <c r="D69" s="860"/>
      <c r="E69" s="860"/>
      <c r="F69" s="860"/>
      <c r="G69" s="860"/>
      <c r="H69" s="860"/>
      <c r="I69" s="860"/>
      <c r="J69" s="860"/>
      <c r="K69" s="860"/>
      <c r="L69" s="860"/>
      <c r="M69" s="860"/>
      <c r="N69" s="860"/>
      <c r="O69" s="860"/>
      <c r="P69" s="861"/>
      <c r="Q69" s="863">
        <v>1069</v>
      </c>
      <c r="R69" s="864"/>
      <c r="S69" s="864"/>
      <c r="T69" s="864"/>
      <c r="U69" s="816"/>
      <c r="V69" s="865">
        <v>1174</v>
      </c>
      <c r="W69" s="864"/>
      <c r="X69" s="864"/>
      <c r="Y69" s="864"/>
      <c r="Z69" s="816"/>
      <c r="AA69" s="865">
        <v>-105</v>
      </c>
      <c r="AB69" s="864"/>
      <c r="AC69" s="864"/>
      <c r="AD69" s="864"/>
      <c r="AE69" s="816"/>
      <c r="AF69" s="865">
        <v>230</v>
      </c>
      <c r="AG69" s="864"/>
      <c r="AH69" s="864"/>
      <c r="AI69" s="864"/>
      <c r="AJ69" s="816"/>
      <c r="AK69" s="865">
        <v>200</v>
      </c>
      <c r="AL69" s="864"/>
      <c r="AM69" s="864"/>
      <c r="AN69" s="864"/>
      <c r="AO69" s="816"/>
      <c r="AP69" s="865">
        <v>19047</v>
      </c>
      <c r="AQ69" s="864"/>
      <c r="AR69" s="864"/>
      <c r="AS69" s="864"/>
      <c r="AT69" s="816"/>
      <c r="AU69" s="865">
        <v>558</v>
      </c>
      <c r="AV69" s="864"/>
      <c r="AW69" s="864"/>
      <c r="AX69" s="864"/>
      <c r="AY69" s="816"/>
      <c r="AZ69" s="866"/>
      <c r="BA69" s="866"/>
      <c r="BB69" s="866"/>
      <c r="BC69" s="866"/>
      <c r="BD69" s="867"/>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542</v>
      </c>
      <c r="C70" s="860"/>
      <c r="D70" s="860"/>
      <c r="E70" s="860"/>
      <c r="F70" s="860"/>
      <c r="G70" s="860"/>
      <c r="H70" s="860"/>
      <c r="I70" s="860"/>
      <c r="J70" s="860"/>
      <c r="K70" s="860"/>
      <c r="L70" s="860"/>
      <c r="M70" s="860"/>
      <c r="N70" s="860"/>
      <c r="O70" s="860"/>
      <c r="P70" s="861"/>
      <c r="Q70" s="862">
        <v>214</v>
      </c>
      <c r="R70" s="817"/>
      <c r="S70" s="817"/>
      <c r="T70" s="817"/>
      <c r="U70" s="817"/>
      <c r="V70" s="817">
        <v>198</v>
      </c>
      <c r="W70" s="817"/>
      <c r="X70" s="817"/>
      <c r="Y70" s="817"/>
      <c r="Z70" s="817"/>
      <c r="AA70" s="817">
        <v>16</v>
      </c>
      <c r="AB70" s="817"/>
      <c r="AC70" s="817"/>
      <c r="AD70" s="817"/>
      <c r="AE70" s="817"/>
      <c r="AF70" s="817" t="s">
        <v>538</v>
      </c>
      <c r="AG70" s="817"/>
      <c r="AH70" s="817"/>
      <c r="AI70" s="817"/>
      <c r="AJ70" s="817"/>
      <c r="AK70" s="817" t="s">
        <v>538</v>
      </c>
      <c r="AL70" s="817"/>
      <c r="AM70" s="817"/>
      <c r="AN70" s="817"/>
      <c r="AO70" s="817"/>
      <c r="AP70" s="817" t="s">
        <v>558</v>
      </c>
      <c r="AQ70" s="817"/>
      <c r="AR70" s="817"/>
      <c r="AS70" s="817"/>
      <c r="AT70" s="817"/>
      <c r="AU70" s="817" t="s">
        <v>558</v>
      </c>
      <c r="AV70" s="817"/>
      <c r="AW70" s="817"/>
      <c r="AX70" s="817"/>
      <c r="AY70" s="817"/>
      <c r="AZ70" s="866"/>
      <c r="BA70" s="866"/>
      <c r="BB70" s="866"/>
      <c r="BC70" s="866"/>
      <c r="BD70" s="867"/>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68" t="s">
        <v>543</v>
      </c>
      <c r="C71" s="869"/>
      <c r="D71" s="869"/>
      <c r="E71" s="869"/>
      <c r="F71" s="869"/>
      <c r="G71" s="869"/>
      <c r="H71" s="869"/>
      <c r="I71" s="869"/>
      <c r="J71" s="869"/>
      <c r="K71" s="869"/>
      <c r="L71" s="869"/>
      <c r="M71" s="869"/>
      <c r="N71" s="869"/>
      <c r="O71" s="869"/>
      <c r="P71" s="870"/>
      <c r="Q71" s="862">
        <v>419</v>
      </c>
      <c r="R71" s="817"/>
      <c r="S71" s="817"/>
      <c r="T71" s="817"/>
      <c r="U71" s="817"/>
      <c r="V71" s="817">
        <v>382</v>
      </c>
      <c r="W71" s="817"/>
      <c r="X71" s="817"/>
      <c r="Y71" s="817"/>
      <c r="Z71" s="817"/>
      <c r="AA71" s="817">
        <v>37</v>
      </c>
      <c r="AB71" s="817"/>
      <c r="AC71" s="817"/>
      <c r="AD71" s="817"/>
      <c r="AE71" s="817"/>
      <c r="AF71" s="817">
        <v>37</v>
      </c>
      <c r="AG71" s="817"/>
      <c r="AH71" s="817"/>
      <c r="AI71" s="817"/>
      <c r="AJ71" s="817"/>
      <c r="AK71" s="817">
        <v>104</v>
      </c>
      <c r="AL71" s="817"/>
      <c r="AM71" s="817"/>
      <c r="AN71" s="817"/>
      <c r="AO71" s="817"/>
      <c r="AP71" s="817" t="s">
        <v>538</v>
      </c>
      <c r="AQ71" s="817"/>
      <c r="AR71" s="817"/>
      <c r="AS71" s="817"/>
      <c r="AT71" s="817"/>
      <c r="AU71" s="817" t="s">
        <v>538</v>
      </c>
      <c r="AV71" s="817"/>
      <c r="AW71" s="817"/>
      <c r="AX71" s="817"/>
      <c r="AY71" s="817"/>
      <c r="AZ71" s="866"/>
      <c r="BA71" s="866"/>
      <c r="BB71" s="866"/>
      <c r="BC71" s="866"/>
      <c r="BD71" s="867"/>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68" t="s">
        <v>544</v>
      </c>
      <c r="C72" s="869"/>
      <c r="D72" s="869"/>
      <c r="E72" s="869"/>
      <c r="F72" s="869"/>
      <c r="G72" s="869"/>
      <c r="H72" s="869"/>
      <c r="I72" s="869"/>
      <c r="J72" s="869"/>
      <c r="K72" s="869"/>
      <c r="L72" s="869"/>
      <c r="M72" s="869"/>
      <c r="N72" s="869"/>
      <c r="O72" s="869"/>
      <c r="P72" s="870"/>
      <c r="Q72" s="862">
        <v>7609</v>
      </c>
      <c r="R72" s="817"/>
      <c r="S72" s="817"/>
      <c r="T72" s="817"/>
      <c r="U72" s="817"/>
      <c r="V72" s="817">
        <v>7599</v>
      </c>
      <c r="W72" s="817"/>
      <c r="X72" s="817"/>
      <c r="Y72" s="817"/>
      <c r="Z72" s="817"/>
      <c r="AA72" s="817">
        <v>10</v>
      </c>
      <c r="AB72" s="817"/>
      <c r="AC72" s="817"/>
      <c r="AD72" s="817"/>
      <c r="AE72" s="817"/>
      <c r="AF72" s="817">
        <v>10</v>
      </c>
      <c r="AG72" s="817"/>
      <c r="AH72" s="817"/>
      <c r="AI72" s="817"/>
      <c r="AJ72" s="817"/>
      <c r="AK72" s="817">
        <v>1356</v>
      </c>
      <c r="AL72" s="817"/>
      <c r="AM72" s="817"/>
      <c r="AN72" s="817"/>
      <c r="AO72" s="817"/>
      <c r="AP72" s="817" t="s">
        <v>538</v>
      </c>
      <c r="AQ72" s="817"/>
      <c r="AR72" s="817"/>
      <c r="AS72" s="817"/>
      <c r="AT72" s="817"/>
      <c r="AU72" s="817" t="s">
        <v>538</v>
      </c>
      <c r="AV72" s="817"/>
      <c r="AW72" s="817"/>
      <c r="AX72" s="817"/>
      <c r="AY72" s="817"/>
      <c r="AZ72" s="866"/>
      <c r="BA72" s="866"/>
      <c r="BB72" s="866"/>
      <c r="BC72" s="866"/>
      <c r="BD72" s="867"/>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68" t="s">
        <v>545</v>
      </c>
      <c r="C73" s="869"/>
      <c r="D73" s="869"/>
      <c r="E73" s="869"/>
      <c r="F73" s="869"/>
      <c r="G73" s="869"/>
      <c r="H73" s="869"/>
      <c r="I73" s="869"/>
      <c r="J73" s="869"/>
      <c r="K73" s="869"/>
      <c r="L73" s="869"/>
      <c r="M73" s="869"/>
      <c r="N73" s="869"/>
      <c r="O73" s="869"/>
      <c r="P73" s="870"/>
      <c r="Q73" s="862">
        <v>1563</v>
      </c>
      <c r="R73" s="817"/>
      <c r="S73" s="817"/>
      <c r="T73" s="817"/>
      <c r="U73" s="817"/>
      <c r="V73" s="817">
        <v>1542</v>
      </c>
      <c r="W73" s="817"/>
      <c r="X73" s="817"/>
      <c r="Y73" s="817"/>
      <c r="Z73" s="817"/>
      <c r="AA73" s="817">
        <v>20</v>
      </c>
      <c r="AB73" s="817"/>
      <c r="AC73" s="817"/>
      <c r="AD73" s="817"/>
      <c r="AE73" s="817"/>
      <c r="AF73" s="817">
        <v>20</v>
      </c>
      <c r="AG73" s="817"/>
      <c r="AH73" s="817"/>
      <c r="AI73" s="817"/>
      <c r="AJ73" s="817"/>
      <c r="AK73" s="817">
        <v>0</v>
      </c>
      <c r="AL73" s="817"/>
      <c r="AM73" s="817"/>
      <c r="AN73" s="817"/>
      <c r="AO73" s="817"/>
      <c r="AP73" s="817" t="s">
        <v>538</v>
      </c>
      <c r="AQ73" s="817"/>
      <c r="AR73" s="817"/>
      <c r="AS73" s="817"/>
      <c r="AT73" s="817"/>
      <c r="AU73" s="817" t="s">
        <v>538</v>
      </c>
      <c r="AV73" s="817"/>
      <c r="AW73" s="817"/>
      <c r="AX73" s="817"/>
      <c r="AY73" s="817"/>
      <c r="AZ73" s="866"/>
      <c r="BA73" s="866"/>
      <c r="BB73" s="866"/>
      <c r="BC73" s="866"/>
      <c r="BD73" s="867"/>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68" t="s">
        <v>546</v>
      </c>
      <c r="C74" s="869"/>
      <c r="D74" s="869"/>
      <c r="E74" s="869"/>
      <c r="F74" s="869"/>
      <c r="G74" s="869"/>
      <c r="H74" s="869"/>
      <c r="I74" s="869"/>
      <c r="J74" s="869"/>
      <c r="K74" s="869"/>
      <c r="L74" s="869"/>
      <c r="M74" s="869"/>
      <c r="N74" s="869"/>
      <c r="O74" s="869"/>
      <c r="P74" s="870"/>
      <c r="Q74" s="862">
        <v>23</v>
      </c>
      <c r="R74" s="817"/>
      <c r="S74" s="817"/>
      <c r="T74" s="817"/>
      <c r="U74" s="817"/>
      <c r="V74" s="817">
        <v>22</v>
      </c>
      <c r="W74" s="817"/>
      <c r="X74" s="817"/>
      <c r="Y74" s="817"/>
      <c r="Z74" s="817"/>
      <c r="AA74" s="817">
        <v>1</v>
      </c>
      <c r="AB74" s="817"/>
      <c r="AC74" s="817"/>
      <c r="AD74" s="817"/>
      <c r="AE74" s="817"/>
      <c r="AF74" s="817">
        <v>1</v>
      </c>
      <c r="AG74" s="817"/>
      <c r="AH74" s="817"/>
      <c r="AI74" s="817"/>
      <c r="AJ74" s="817"/>
      <c r="AK74" s="817">
        <v>11</v>
      </c>
      <c r="AL74" s="817"/>
      <c r="AM74" s="817"/>
      <c r="AN74" s="817"/>
      <c r="AO74" s="817"/>
      <c r="AP74" s="817" t="s">
        <v>552</v>
      </c>
      <c r="AQ74" s="817"/>
      <c r="AR74" s="817"/>
      <c r="AS74" s="817"/>
      <c r="AT74" s="817"/>
      <c r="AU74" s="817" t="s">
        <v>538</v>
      </c>
      <c r="AV74" s="817"/>
      <c r="AW74" s="817"/>
      <c r="AX74" s="817"/>
      <c r="AY74" s="817"/>
      <c r="AZ74" s="866"/>
      <c r="BA74" s="866"/>
      <c r="BB74" s="866"/>
      <c r="BC74" s="866"/>
      <c r="BD74" s="867"/>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68" t="s">
        <v>547</v>
      </c>
      <c r="C75" s="869"/>
      <c r="D75" s="869"/>
      <c r="E75" s="869"/>
      <c r="F75" s="869"/>
      <c r="G75" s="869"/>
      <c r="H75" s="869"/>
      <c r="I75" s="869"/>
      <c r="J75" s="869"/>
      <c r="K75" s="869"/>
      <c r="L75" s="869"/>
      <c r="M75" s="869"/>
      <c r="N75" s="869"/>
      <c r="O75" s="869"/>
      <c r="P75" s="870"/>
      <c r="Q75" s="863">
        <v>35</v>
      </c>
      <c r="R75" s="864"/>
      <c r="S75" s="864"/>
      <c r="T75" s="864"/>
      <c r="U75" s="816"/>
      <c r="V75" s="865">
        <v>33</v>
      </c>
      <c r="W75" s="864"/>
      <c r="X75" s="864"/>
      <c r="Y75" s="864"/>
      <c r="Z75" s="816"/>
      <c r="AA75" s="865">
        <v>3</v>
      </c>
      <c r="AB75" s="864"/>
      <c r="AC75" s="864"/>
      <c r="AD75" s="864"/>
      <c r="AE75" s="816"/>
      <c r="AF75" s="865">
        <v>3</v>
      </c>
      <c r="AG75" s="864"/>
      <c r="AH75" s="864"/>
      <c r="AI75" s="864"/>
      <c r="AJ75" s="816"/>
      <c r="AK75" s="865">
        <v>14</v>
      </c>
      <c r="AL75" s="864"/>
      <c r="AM75" s="864"/>
      <c r="AN75" s="864"/>
      <c r="AO75" s="816"/>
      <c r="AP75" s="865" t="s">
        <v>538</v>
      </c>
      <c r="AQ75" s="864"/>
      <c r="AR75" s="864"/>
      <c r="AS75" s="864"/>
      <c r="AT75" s="816"/>
      <c r="AU75" s="865" t="s">
        <v>538</v>
      </c>
      <c r="AV75" s="864"/>
      <c r="AW75" s="864"/>
      <c r="AX75" s="864"/>
      <c r="AY75" s="816"/>
      <c r="AZ75" s="866"/>
      <c r="BA75" s="866"/>
      <c r="BB75" s="866"/>
      <c r="BC75" s="866"/>
      <c r="BD75" s="867"/>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68" t="s">
        <v>548</v>
      </c>
      <c r="C76" s="869"/>
      <c r="D76" s="869"/>
      <c r="E76" s="869"/>
      <c r="F76" s="869"/>
      <c r="G76" s="869"/>
      <c r="H76" s="869"/>
      <c r="I76" s="869"/>
      <c r="J76" s="869"/>
      <c r="K76" s="869"/>
      <c r="L76" s="869"/>
      <c r="M76" s="869"/>
      <c r="N76" s="869"/>
      <c r="O76" s="869"/>
      <c r="P76" s="870"/>
      <c r="Q76" s="863">
        <v>1353</v>
      </c>
      <c r="R76" s="864"/>
      <c r="S76" s="864"/>
      <c r="T76" s="864"/>
      <c r="U76" s="816"/>
      <c r="V76" s="865">
        <v>1340</v>
      </c>
      <c r="W76" s="864"/>
      <c r="X76" s="864"/>
      <c r="Y76" s="864"/>
      <c r="Z76" s="816"/>
      <c r="AA76" s="865">
        <v>12</v>
      </c>
      <c r="AB76" s="864"/>
      <c r="AC76" s="864"/>
      <c r="AD76" s="864"/>
      <c r="AE76" s="816"/>
      <c r="AF76" s="865">
        <v>12</v>
      </c>
      <c r="AG76" s="864"/>
      <c r="AH76" s="864"/>
      <c r="AI76" s="864"/>
      <c r="AJ76" s="816"/>
      <c r="AK76" s="865">
        <v>687</v>
      </c>
      <c r="AL76" s="864"/>
      <c r="AM76" s="864"/>
      <c r="AN76" s="864"/>
      <c r="AO76" s="816"/>
      <c r="AP76" s="865" t="s">
        <v>538</v>
      </c>
      <c r="AQ76" s="864"/>
      <c r="AR76" s="864"/>
      <c r="AS76" s="864"/>
      <c r="AT76" s="816"/>
      <c r="AU76" s="865" t="s">
        <v>538</v>
      </c>
      <c r="AV76" s="864"/>
      <c r="AW76" s="864"/>
      <c r="AX76" s="864"/>
      <c r="AY76" s="816"/>
      <c r="AZ76" s="866"/>
      <c r="BA76" s="866"/>
      <c r="BB76" s="866"/>
      <c r="BC76" s="866"/>
      <c r="BD76" s="867"/>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68" t="s">
        <v>549</v>
      </c>
      <c r="C77" s="869"/>
      <c r="D77" s="869"/>
      <c r="E77" s="869"/>
      <c r="F77" s="869"/>
      <c r="G77" s="869"/>
      <c r="H77" s="869"/>
      <c r="I77" s="869"/>
      <c r="J77" s="869"/>
      <c r="K77" s="869"/>
      <c r="L77" s="869"/>
      <c r="M77" s="869"/>
      <c r="N77" s="869"/>
      <c r="O77" s="869"/>
      <c r="P77" s="870"/>
      <c r="Q77" s="863">
        <v>1188</v>
      </c>
      <c r="R77" s="864"/>
      <c r="S77" s="864"/>
      <c r="T77" s="864"/>
      <c r="U77" s="816"/>
      <c r="V77" s="865">
        <v>1104</v>
      </c>
      <c r="W77" s="864"/>
      <c r="X77" s="864"/>
      <c r="Y77" s="864"/>
      <c r="Z77" s="816"/>
      <c r="AA77" s="865">
        <v>84</v>
      </c>
      <c r="AB77" s="864"/>
      <c r="AC77" s="864"/>
      <c r="AD77" s="864"/>
      <c r="AE77" s="816"/>
      <c r="AF77" s="865">
        <v>84</v>
      </c>
      <c r="AG77" s="864"/>
      <c r="AH77" s="864"/>
      <c r="AI77" s="864"/>
      <c r="AJ77" s="816"/>
      <c r="AK77" s="865">
        <v>4</v>
      </c>
      <c r="AL77" s="864"/>
      <c r="AM77" s="864"/>
      <c r="AN77" s="864"/>
      <c r="AO77" s="816"/>
      <c r="AP77" s="865" t="s">
        <v>538</v>
      </c>
      <c r="AQ77" s="864"/>
      <c r="AR77" s="864"/>
      <c r="AS77" s="864"/>
      <c r="AT77" s="816"/>
      <c r="AU77" s="865" t="s">
        <v>538</v>
      </c>
      <c r="AV77" s="864"/>
      <c r="AW77" s="864"/>
      <c r="AX77" s="864"/>
      <c r="AY77" s="816"/>
      <c r="AZ77" s="866"/>
      <c r="BA77" s="866"/>
      <c r="BB77" s="866"/>
      <c r="BC77" s="866"/>
      <c r="BD77" s="867"/>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68" t="s">
        <v>550</v>
      </c>
      <c r="C78" s="869"/>
      <c r="D78" s="869"/>
      <c r="E78" s="869"/>
      <c r="F78" s="869"/>
      <c r="G78" s="869"/>
      <c r="H78" s="869"/>
      <c r="I78" s="869"/>
      <c r="J78" s="869"/>
      <c r="K78" s="869"/>
      <c r="L78" s="869"/>
      <c r="M78" s="869"/>
      <c r="N78" s="869"/>
      <c r="O78" s="869"/>
      <c r="P78" s="870"/>
      <c r="Q78" s="862">
        <v>252889</v>
      </c>
      <c r="R78" s="817"/>
      <c r="S78" s="817"/>
      <c r="T78" s="817"/>
      <c r="U78" s="817"/>
      <c r="V78" s="817">
        <v>248463</v>
      </c>
      <c r="W78" s="817"/>
      <c r="X78" s="817"/>
      <c r="Y78" s="817"/>
      <c r="Z78" s="817"/>
      <c r="AA78" s="817">
        <v>4426</v>
      </c>
      <c r="AB78" s="817"/>
      <c r="AC78" s="817"/>
      <c r="AD78" s="817"/>
      <c r="AE78" s="817"/>
      <c r="AF78" s="817">
        <v>4426</v>
      </c>
      <c r="AG78" s="817"/>
      <c r="AH78" s="817"/>
      <c r="AI78" s="817"/>
      <c r="AJ78" s="817"/>
      <c r="AK78" s="817">
        <v>3458</v>
      </c>
      <c r="AL78" s="817"/>
      <c r="AM78" s="817"/>
      <c r="AN78" s="817"/>
      <c r="AO78" s="817"/>
      <c r="AP78" s="817" t="s">
        <v>538</v>
      </c>
      <c r="AQ78" s="817"/>
      <c r="AR78" s="817"/>
      <c r="AS78" s="817"/>
      <c r="AT78" s="817"/>
      <c r="AU78" s="817" t="s">
        <v>538</v>
      </c>
      <c r="AV78" s="817"/>
      <c r="AW78" s="817"/>
      <c r="AX78" s="817"/>
      <c r="AY78" s="817"/>
      <c r="AZ78" s="866"/>
      <c r="BA78" s="866"/>
      <c r="BB78" s="866"/>
      <c r="BC78" s="866"/>
      <c r="BD78" s="867"/>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t="s">
        <v>551</v>
      </c>
      <c r="C79" s="860"/>
      <c r="D79" s="860"/>
      <c r="E79" s="860"/>
      <c r="F79" s="860"/>
      <c r="G79" s="860"/>
      <c r="H79" s="860"/>
      <c r="I79" s="860"/>
      <c r="J79" s="860"/>
      <c r="K79" s="860"/>
      <c r="L79" s="860"/>
      <c r="M79" s="860"/>
      <c r="N79" s="860"/>
      <c r="O79" s="860"/>
      <c r="P79" s="861"/>
      <c r="Q79" s="862">
        <v>459</v>
      </c>
      <c r="R79" s="817"/>
      <c r="S79" s="817"/>
      <c r="T79" s="817"/>
      <c r="U79" s="817"/>
      <c r="V79" s="817">
        <v>426</v>
      </c>
      <c r="W79" s="817"/>
      <c r="X79" s="817"/>
      <c r="Y79" s="817"/>
      <c r="Z79" s="817"/>
      <c r="AA79" s="817">
        <v>33</v>
      </c>
      <c r="AB79" s="817"/>
      <c r="AC79" s="817"/>
      <c r="AD79" s="817"/>
      <c r="AE79" s="817"/>
      <c r="AF79" s="817">
        <v>33</v>
      </c>
      <c r="AG79" s="817"/>
      <c r="AH79" s="817"/>
      <c r="AI79" s="817"/>
      <c r="AJ79" s="817"/>
      <c r="AK79" s="817" t="s">
        <v>538</v>
      </c>
      <c r="AL79" s="817"/>
      <c r="AM79" s="817"/>
      <c r="AN79" s="817"/>
      <c r="AO79" s="817"/>
      <c r="AP79" s="817" t="s">
        <v>538</v>
      </c>
      <c r="AQ79" s="817"/>
      <c r="AR79" s="817"/>
      <c r="AS79" s="817"/>
      <c r="AT79" s="817"/>
      <c r="AU79" s="817" t="s">
        <v>538</v>
      </c>
      <c r="AV79" s="817"/>
      <c r="AW79" s="817"/>
      <c r="AX79" s="817"/>
      <c r="AY79" s="817"/>
      <c r="AZ79" s="866"/>
      <c r="BA79" s="866"/>
      <c r="BB79" s="866"/>
      <c r="BC79" s="866"/>
      <c r="BD79" s="867"/>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6"/>
      <c r="BA80" s="866"/>
      <c r="BB80" s="866"/>
      <c r="BC80" s="866"/>
      <c r="BD80" s="867"/>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6"/>
      <c r="BA81" s="866"/>
      <c r="BB81" s="866"/>
      <c r="BC81" s="866"/>
      <c r="BD81" s="867"/>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6"/>
      <c r="BA82" s="866"/>
      <c r="BB82" s="866"/>
      <c r="BC82" s="866"/>
      <c r="BD82" s="867"/>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6"/>
      <c r="BA83" s="866"/>
      <c r="BB83" s="866"/>
      <c r="BC83" s="866"/>
      <c r="BD83" s="867"/>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6"/>
      <c r="BA84" s="866"/>
      <c r="BB84" s="866"/>
      <c r="BC84" s="866"/>
      <c r="BD84" s="867"/>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6"/>
      <c r="BA85" s="866"/>
      <c r="BB85" s="866"/>
      <c r="BC85" s="866"/>
      <c r="BD85" s="867"/>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6"/>
      <c r="BA86" s="866"/>
      <c r="BB86" s="866"/>
      <c r="BC86" s="866"/>
      <c r="BD86" s="867"/>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366</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4857</v>
      </c>
      <c r="AG88" s="828"/>
      <c r="AH88" s="828"/>
      <c r="AI88" s="828"/>
      <c r="AJ88" s="828"/>
      <c r="AK88" s="825"/>
      <c r="AL88" s="825"/>
      <c r="AM88" s="825"/>
      <c r="AN88" s="825"/>
      <c r="AO88" s="825"/>
      <c r="AP88" s="828">
        <v>19068</v>
      </c>
      <c r="AQ88" s="828"/>
      <c r="AR88" s="828"/>
      <c r="AS88" s="828"/>
      <c r="AT88" s="828"/>
      <c r="AU88" s="828">
        <v>570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392</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91</v>
      </c>
      <c r="CS102" s="836"/>
      <c r="CT102" s="836"/>
      <c r="CU102" s="836"/>
      <c r="CV102" s="882"/>
      <c r="CW102" s="881">
        <v>126</v>
      </c>
      <c r="CX102" s="836"/>
      <c r="CY102" s="836"/>
      <c r="CZ102" s="836"/>
      <c r="DA102" s="882"/>
      <c r="DB102" s="881" t="s">
        <v>560</v>
      </c>
      <c r="DC102" s="836"/>
      <c r="DD102" s="836"/>
      <c r="DE102" s="836"/>
      <c r="DF102" s="882"/>
      <c r="DG102" s="881" t="s">
        <v>561</v>
      </c>
      <c r="DH102" s="836"/>
      <c r="DI102" s="836"/>
      <c r="DJ102" s="836"/>
      <c r="DK102" s="882"/>
      <c r="DL102" s="881">
        <v>165</v>
      </c>
      <c r="DM102" s="836"/>
      <c r="DN102" s="836"/>
      <c r="DO102" s="836"/>
      <c r="DP102" s="882"/>
      <c r="DQ102" s="881">
        <v>148</v>
      </c>
      <c r="DR102" s="836"/>
      <c r="DS102" s="836"/>
      <c r="DT102" s="836"/>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393</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394</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397</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398</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399</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400</v>
      </c>
      <c r="AB109" s="884"/>
      <c r="AC109" s="884"/>
      <c r="AD109" s="884"/>
      <c r="AE109" s="885"/>
      <c r="AF109" s="883" t="s">
        <v>285</v>
      </c>
      <c r="AG109" s="884"/>
      <c r="AH109" s="884"/>
      <c r="AI109" s="884"/>
      <c r="AJ109" s="885"/>
      <c r="AK109" s="883" t="s">
        <v>284</v>
      </c>
      <c r="AL109" s="884"/>
      <c r="AM109" s="884"/>
      <c r="AN109" s="884"/>
      <c r="AO109" s="885"/>
      <c r="AP109" s="883" t="s">
        <v>401</v>
      </c>
      <c r="AQ109" s="884"/>
      <c r="AR109" s="884"/>
      <c r="AS109" s="884"/>
      <c r="AT109" s="886"/>
      <c r="AU109" s="905" t="s">
        <v>399</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400</v>
      </c>
      <c r="BR109" s="884"/>
      <c r="BS109" s="884"/>
      <c r="BT109" s="884"/>
      <c r="BU109" s="885"/>
      <c r="BV109" s="883" t="s">
        <v>285</v>
      </c>
      <c r="BW109" s="884"/>
      <c r="BX109" s="884"/>
      <c r="BY109" s="884"/>
      <c r="BZ109" s="885"/>
      <c r="CA109" s="883" t="s">
        <v>284</v>
      </c>
      <c r="CB109" s="884"/>
      <c r="CC109" s="884"/>
      <c r="CD109" s="884"/>
      <c r="CE109" s="885"/>
      <c r="CF109" s="906" t="s">
        <v>401</v>
      </c>
      <c r="CG109" s="906"/>
      <c r="CH109" s="906"/>
      <c r="CI109" s="906"/>
      <c r="CJ109" s="906"/>
      <c r="CK109" s="883" t="s">
        <v>402</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400</v>
      </c>
      <c r="DH109" s="884"/>
      <c r="DI109" s="884"/>
      <c r="DJ109" s="884"/>
      <c r="DK109" s="885"/>
      <c r="DL109" s="883" t="s">
        <v>285</v>
      </c>
      <c r="DM109" s="884"/>
      <c r="DN109" s="884"/>
      <c r="DO109" s="884"/>
      <c r="DP109" s="885"/>
      <c r="DQ109" s="883" t="s">
        <v>284</v>
      </c>
      <c r="DR109" s="884"/>
      <c r="DS109" s="884"/>
      <c r="DT109" s="884"/>
      <c r="DU109" s="885"/>
      <c r="DV109" s="883" t="s">
        <v>401</v>
      </c>
      <c r="DW109" s="884"/>
      <c r="DX109" s="884"/>
      <c r="DY109" s="884"/>
      <c r="DZ109" s="886"/>
    </row>
    <row r="110" spans="1:131" s="197" customFormat="1" ht="26.25" customHeight="1" x14ac:dyDescent="0.15">
      <c r="A110" s="887" t="s">
        <v>403</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5010637</v>
      </c>
      <c r="AB110" s="891"/>
      <c r="AC110" s="891"/>
      <c r="AD110" s="891"/>
      <c r="AE110" s="892"/>
      <c r="AF110" s="893">
        <v>5137169</v>
      </c>
      <c r="AG110" s="891"/>
      <c r="AH110" s="891"/>
      <c r="AI110" s="891"/>
      <c r="AJ110" s="892"/>
      <c r="AK110" s="893">
        <v>5439438</v>
      </c>
      <c r="AL110" s="891"/>
      <c r="AM110" s="891"/>
      <c r="AN110" s="891"/>
      <c r="AO110" s="892"/>
      <c r="AP110" s="894">
        <v>26.1</v>
      </c>
      <c r="AQ110" s="895"/>
      <c r="AR110" s="895"/>
      <c r="AS110" s="895"/>
      <c r="AT110" s="896"/>
      <c r="AU110" s="897" t="s">
        <v>61</v>
      </c>
      <c r="AV110" s="898"/>
      <c r="AW110" s="898"/>
      <c r="AX110" s="898"/>
      <c r="AY110" s="899"/>
      <c r="AZ110" s="941" t="s">
        <v>404</v>
      </c>
      <c r="BA110" s="888"/>
      <c r="BB110" s="888"/>
      <c r="BC110" s="888"/>
      <c r="BD110" s="888"/>
      <c r="BE110" s="888"/>
      <c r="BF110" s="888"/>
      <c r="BG110" s="888"/>
      <c r="BH110" s="888"/>
      <c r="BI110" s="888"/>
      <c r="BJ110" s="888"/>
      <c r="BK110" s="888"/>
      <c r="BL110" s="888"/>
      <c r="BM110" s="888"/>
      <c r="BN110" s="888"/>
      <c r="BO110" s="888"/>
      <c r="BP110" s="889"/>
      <c r="BQ110" s="927">
        <v>60561584</v>
      </c>
      <c r="BR110" s="928"/>
      <c r="BS110" s="928"/>
      <c r="BT110" s="928"/>
      <c r="BU110" s="928"/>
      <c r="BV110" s="928">
        <v>65130775</v>
      </c>
      <c r="BW110" s="928"/>
      <c r="BX110" s="928"/>
      <c r="BY110" s="928"/>
      <c r="BZ110" s="928"/>
      <c r="CA110" s="928">
        <v>69350906</v>
      </c>
      <c r="CB110" s="928"/>
      <c r="CC110" s="928"/>
      <c r="CD110" s="928"/>
      <c r="CE110" s="928"/>
      <c r="CF110" s="942">
        <v>332.3</v>
      </c>
      <c r="CG110" s="943"/>
      <c r="CH110" s="943"/>
      <c r="CI110" s="943"/>
      <c r="CJ110" s="943"/>
      <c r="CK110" s="944" t="s">
        <v>405</v>
      </c>
      <c r="CL110" s="945"/>
      <c r="CM110" s="924" t="s">
        <v>406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x14ac:dyDescent="0.15">
      <c r="A111" s="931" t="s">
        <v>407</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408</v>
      </c>
      <c r="BA111" s="951"/>
      <c r="BB111" s="951"/>
      <c r="BC111" s="951"/>
      <c r="BD111" s="951"/>
      <c r="BE111" s="951"/>
      <c r="BF111" s="951"/>
      <c r="BG111" s="951"/>
      <c r="BH111" s="951"/>
      <c r="BI111" s="951"/>
      <c r="BJ111" s="951"/>
      <c r="BK111" s="951"/>
      <c r="BL111" s="951"/>
      <c r="BM111" s="951"/>
      <c r="BN111" s="951"/>
      <c r="BO111" s="951"/>
      <c r="BP111" s="952"/>
      <c r="BQ111" s="920">
        <v>1110905</v>
      </c>
      <c r="BR111" s="921"/>
      <c r="BS111" s="921"/>
      <c r="BT111" s="921"/>
      <c r="BU111" s="921"/>
      <c r="BV111" s="921">
        <v>946775</v>
      </c>
      <c r="BW111" s="921"/>
      <c r="BX111" s="921"/>
      <c r="BY111" s="921"/>
      <c r="BZ111" s="921"/>
      <c r="CA111" s="921">
        <v>784442</v>
      </c>
      <c r="CB111" s="921"/>
      <c r="CC111" s="921"/>
      <c r="CD111" s="921"/>
      <c r="CE111" s="921"/>
      <c r="CF111" s="915">
        <v>3.8</v>
      </c>
      <c r="CG111" s="916"/>
      <c r="CH111" s="916"/>
      <c r="CI111" s="916"/>
      <c r="CJ111" s="916"/>
      <c r="CK111" s="946"/>
      <c r="CL111" s="947"/>
      <c r="CM111" s="917" t="s">
        <v>409</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x14ac:dyDescent="0.15">
      <c r="A112" s="953" t="s">
        <v>410</v>
      </c>
      <c r="B112" s="954"/>
      <c r="C112" s="951" t="s">
        <v>411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v>133333</v>
      </c>
      <c r="AB112" s="960"/>
      <c r="AC112" s="960"/>
      <c r="AD112" s="960"/>
      <c r="AE112" s="961"/>
      <c r="AF112" s="962">
        <v>133333</v>
      </c>
      <c r="AG112" s="960"/>
      <c r="AH112" s="960"/>
      <c r="AI112" s="960"/>
      <c r="AJ112" s="961"/>
      <c r="AK112" s="962">
        <v>133333</v>
      </c>
      <c r="AL112" s="960"/>
      <c r="AM112" s="960"/>
      <c r="AN112" s="960"/>
      <c r="AO112" s="961"/>
      <c r="AP112" s="963">
        <v>0.6</v>
      </c>
      <c r="AQ112" s="964"/>
      <c r="AR112" s="964"/>
      <c r="AS112" s="964"/>
      <c r="AT112" s="965"/>
      <c r="AU112" s="900"/>
      <c r="AV112" s="901"/>
      <c r="AW112" s="901"/>
      <c r="AX112" s="901"/>
      <c r="AY112" s="902"/>
      <c r="AZ112" s="950" t="s">
        <v>412</v>
      </c>
      <c r="BA112" s="951"/>
      <c r="BB112" s="951"/>
      <c r="BC112" s="951"/>
      <c r="BD112" s="951"/>
      <c r="BE112" s="951"/>
      <c r="BF112" s="951"/>
      <c r="BG112" s="951"/>
      <c r="BH112" s="951"/>
      <c r="BI112" s="951"/>
      <c r="BJ112" s="951"/>
      <c r="BK112" s="951"/>
      <c r="BL112" s="951"/>
      <c r="BM112" s="951"/>
      <c r="BN112" s="951"/>
      <c r="BO112" s="951"/>
      <c r="BP112" s="952"/>
      <c r="BQ112" s="920">
        <v>25001704</v>
      </c>
      <c r="BR112" s="921"/>
      <c r="BS112" s="921"/>
      <c r="BT112" s="921"/>
      <c r="BU112" s="921"/>
      <c r="BV112" s="921">
        <v>24245986</v>
      </c>
      <c r="BW112" s="921"/>
      <c r="BX112" s="921"/>
      <c r="BY112" s="921"/>
      <c r="BZ112" s="921"/>
      <c r="CA112" s="921">
        <v>23530790</v>
      </c>
      <c r="CB112" s="921"/>
      <c r="CC112" s="921"/>
      <c r="CD112" s="921"/>
      <c r="CE112" s="921"/>
      <c r="CF112" s="915">
        <v>112.8</v>
      </c>
      <c r="CG112" s="916"/>
      <c r="CH112" s="916"/>
      <c r="CI112" s="916"/>
      <c r="CJ112" s="916"/>
      <c r="CK112" s="946"/>
      <c r="CL112" s="947"/>
      <c r="CM112" s="917" t="s">
        <v>413</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x14ac:dyDescent="0.15">
      <c r="A113" s="955"/>
      <c r="B113" s="956"/>
      <c r="C113" s="951" t="s">
        <v>414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1260399</v>
      </c>
      <c r="AB113" s="935"/>
      <c r="AC113" s="935"/>
      <c r="AD113" s="935"/>
      <c r="AE113" s="936"/>
      <c r="AF113" s="937">
        <v>1334435</v>
      </c>
      <c r="AG113" s="935"/>
      <c r="AH113" s="935"/>
      <c r="AI113" s="935"/>
      <c r="AJ113" s="936"/>
      <c r="AK113" s="937">
        <v>1386068</v>
      </c>
      <c r="AL113" s="935"/>
      <c r="AM113" s="935"/>
      <c r="AN113" s="935"/>
      <c r="AO113" s="936"/>
      <c r="AP113" s="938">
        <v>6.6</v>
      </c>
      <c r="AQ113" s="939"/>
      <c r="AR113" s="939"/>
      <c r="AS113" s="939"/>
      <c r="AT113" s="940"/>
      <c r="AU113" s="900"/>
      <c r="AV113" s="901"/>
      <c r="AW113" s="901"/>
      <c r="AX113" s="901"/>
      <c r="AY113" s="902"/>
      <c r="AZ113" s="950" t="s">
        <v>415</v>
      </c>
      <c r="BA113" s="951"/>
      <c r="BB113" s="951"/>
      <c r="BC113" s="951"/>
      <c r="BD113" s="951"/>
      <c r="BE113" s="951"/>
      <c r="BF113" s="951"/>
      <c r="BG113" s="951"/>
      <c r="BH113" s="951"/>
      <c r="BI113" s="951"/>
      <c r="BJ113" s="951"/>
      <c r="BK113" s="951"/>
      <c r="BL113" s="951"/>
      <c r="BM113" s="951"/>
      <c r="BN113" s="951"/>
      <c r="BO113" s="951"/>
      <c r="BP113" s="952"/>
      <c r="BQ113" s="920">
        <v>950084</v>
      </c>
      <c r="BR113" s="921"/>
      <c r="BS113" s="921"/>
      <c r="BT113" s="921"/>
      <c r="BU113" s="921"/>
      <c r="BV113" s="921">
        <v>758610</v>
      </c>
      <c r="BW113" s="921"/>
      <c r="BX113" s="921"/>
      <c r="BY113" s="921"/>
      <c r="BZ113" s="921"/>
      <c r="CA113" s="921">
        <v>569718</v>
      </c>
      <c r="CB113" s="921"/>
      <c r="CC113" s="921"/>
      <c r="CD113" s="921"/>
      <c r="CE113" s="921"/>
      <c r="CF113" s="915">
        <v>2.7</v>
      </c>
      <c r="CG113" s="916"/>
      <c r="CH113" s="916"/>
      <c r="CI113" s="916"/>
      <c r="CJ113" s="916"/>
      <c r="CK113" s="946"/>
      <c r="CL113" s="947"/>
      <c r="CM113" s="917" t="s">
        <v>416</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x14ac:dyDescent="0.15">
      <c r="A114" s="955"/>
      <c r="B114" s="956"/>
      <c r="C114" s="951" t="s">
        <v>417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110169</v>
      </c>
      <c r="AB114" s="960"/>
      <c r="AC114" s="960"/>
      <c r="AD114" s="960"/>
      <c r="AE114" s="961"/>
      <c r="AF114" s="962">
        <v>91826</v>
      </c>
      <c r="AG114" s="960"/>
      <c r="AH114" s="960"/>
      <c r="AI114" s="960"/>
      <c r="AJ114" s="961"/>
      <c r="AK114" s="962">
        <v>83114</v>
      </c>
      <c r="AL114" s="960"/>
      <c r="AM114" s="960"/>
      <c r="AN114" s="960"/>
      <c r="AO114" s="961"/>
      <c r="AP114" s="963">
        <v>0.4</v>
      </c>
      <c r="AQ114" s="964"/>
      <c r="AR114" s="964"/>
      <c r="AS114" s="964"/>
      <c r="AT114" s="965"/>
      <c r="AU114" s="900"/>
      <c r="AV114" s="901"/>
      <c r="AW114" s="901"/>
      <c r="AX114" s="901"/>
      <c r="AY114" s="902"/>
      <c r="AZ114" s="950" t="s">
        <v>418</v>
      </c>
      <c r="BA114" s="951"/>
      <c r="BB114" s="951"/>
      <c r="BC114" s="951"/>
      <c r="BD114" s="951"/>
      <c r="BE114" s="951"/>
      <c r="BF114" s="951"/>
      <c r="BG114" s="951"/>
      <c r="BH114" s="951"/>
      <c r="BI114" s="951"/>
      <c r="BJ114" s="951"/>
      <c r="BK114" s="951"/>
      <c r="BL114" s="951"/>
      <c r="BM114" s="951"/>
      <c r="BN114" s="951"/>
      <c r="BO114" s="951"/>
      <c r="BP114" s="952"/>
      <c r="BQ114" s="920">
        <v>10061449</v>
      </c>
      <c r="BR114" s="921"/>
      <c r="BS114" s="921"/>
      <c r="BT114" s="921"/>
      <c r="BU114" s="921"/>
      <c r="BV114" s="921">
        <v>9452745</v>
      </c>
      <c r="BW114" s="921"/>
      <c r="BX114" s="921"/>
      <c r="BY114" s="921"/>
      <c r="BZ114" s="921"/>
      <c r="CA114" s="921">
        <v>7508815</v>
      </c>
      <c r="CB114" s="921"/>
      <c r="CC114" s="921"/>
      <c r="CD114" s="921"/>
      <c r="CE114" s="921"/>
      <c r="CF114" s="915">
        <v>36</v>
      </c>
      <c r="CG114" s="916"/>
      <c r="CH114" s="916"/>
      <c r="CI114" s="916"/>
      <c r="CJ114" s="916"/>
      <c r="CK114" s="946"/>
      <c r="CL114" s="947"/>
      <c r="CM114" s="917" t="s">
        <v>419</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x14ac:dyDescent="0.15">
      <c r="A115" s="955"/>
      <c r="B115" s="956"/>
      <c r="C115" s="951" t="s">
        <v>420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244590</v>
      </c>
      <c r="AB115" s="935"/>
      <c r="AC115" s="935"/>
      <c r="AD115" s="935"/>
      <c r="AE115" s="936"/>
      <c r="AF115" s="937">
        <v>221638</v>
      </c>
      <c r="AG115" s="935"/>
      <c r="AH115" s="935"/>
      <c r="AI115" s="935"/>
      <c r="AJ115" s="936"/>
      <c r="AK115" s="937">
        <v>209142</v>
      </c>
      <c r="AL115" s="935"/>
      <c r="AM115" s="935"/>
      <c r="AN115" s="935"/>
      <c r="AO115" s="936"/>
      <c r="AP115" s="938">
        <v>1</v>
      </c>
      <c r="AQ115" s="939"/>
      <c r="AR115" s="939"/>
      <c r="AS115" s="939"/>
      <c r="AT115" s="940"/>
      <c r="AU115" s="900"/>
      <c r="AV115" s="901"/>
      <c r="AW115" s="901"/>
      <c r="AX115" s="901"/>
      <c r="AY115" s="902"/>
      <c r="AZ115" s="950" t="s">
        <v>421</v>
      </c>
      <c r="BA115" s="951"/>
      <c r="BB115" s="951"/>
      <c r="BC115" s="951"/>
      <c r="BD115" s="951"/>
      <c r="BE115" s="951"/>
      <c r="BF115" s="951"/>
      <c r="BG115" s="951"/>
      <c r="BH115" s="951"/>
      <c r="BI115" s="951"/>
      <c r="BJ115" s="951"/>
      <c r="BK115" s="951"/>
      <c r="BL115" s="951"/>
      <c r="BM115" s="951"/>
      <c r="BN115" s="951"/>
      <c r="BO115" s="951"/>
      <c r="BP115" s="952"/>
      <c r="BQ115" s="920">
        <v>284483</v>
      </c>
      <c r="BR115" s="921"/>
      <c r="BS115" s="921"/>
      <c r="BT115" s="921"/>
      <c r="BU115" s="921"/>
      <c r="BV115" s="921">
        <v>257541</v>
      </c>
      <c r="BW115" s="921"/>
      <c r="BX115" s="921"/>
      <c r="BY115" s="921"/>
      <c r="BZ115" s="921"/>
      <c r="CA115" s="921">
        <v>237192</v>
      </c>
      <c r="CB115" s="921"/>
      <c r="CC115" s="921"/>
      <c r="CD115" s="921"/>
      <c r="CE115" s="921"/>
      <c r="CF115" s="915">
        <v>1.1000000000000001</v>
      </c>
      <c r="CG115" s="916"/>
      <c r="CH115" s="916"/>
      <c r="CI115" s="916"/>
      <c r="CJ115" s="916"/>
      <c r="CK115" s="946"/>
      <c r="CL115" s="947"/>
      <c r="CM115" s="950" t="s">
        <v>422</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v>17298</v>
      </c>
      <c r="DH115" s="960"/>
      <c r="DI115" s="960"/>
      <c r="DJ115" s="960"/>
      <c r="DK115" s="961"/>
      <c r="DL115" s="962">
        <v>11532</v>
      </c>
      <c r="DM115" s="960"/>
      <c r="DN115" s="960"/>
      <c r="DO115" s="960"/>
      <c r="DP115" s="961"/>
      <c r="DQ115" s="962">
        <v>5766</v>
      </c>
      <c r="DR115" s="960"/>
      <c r="DS115" s="960"/>
      <c r="DT115" s="960"/>
      <c r="DU115" s="961"/>
      <c r="DV115" s="963">
        <v>0</v>
      </c>
      <c r="DW115" s="964"/>
      <c r="DX115" s="964"/>
      <c r="DY115" s="964"/>
      <c r="DZ115" s="965"/>
    </row>
    <row r="116" spans="1:130" s="197" customFormat="1" ht="26.25" customHeight="1" x14ac:dyDescent="0.15">
      <c r="A116" s="957"/>
      <c r="B116" s="958"/>
      <c r="C116" s="972" t="s">
        <v>423</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6826</v>
      </c>
      <c r="AB116" s="960"/>
      <c r="AC116" s="960"/>
      <c r="AD116" s="960"/>
      <c r="AE116" s="961"/>
      <c r="AF116" s="962">
        <v>11342</v>
      </c>
      <c r="AG116" s="960"/>
      <c r="AH116" s="960"/>
      <c r="AI116" s="960"/>
      <c r="AJ116" s="961"/>
      <c r="AK116" s="962">
        <v>380</v>
      </c>
      <c r="AL116" s="960"/>
      <c r="AM116" s="960"/>
      <c r="AN116" s="960"/>
      <c r="AO116" s="961"/>
      <c r="AP116" s="963">
        <v>0</v>
      </c>
      <c r="AQ116" s="964"/>
      <c r="AR116" s="964"/>
      <c r="AS116" s="964"/>
      <c r="AT116" s="965"/>
      <c r="AU116" s="900"/>
      <c r="AV116" s="901"/>
      <c r="AW116" s="901"/>
      <c r="AX116" s="901"/>
      <c r="AY116" s="902"/>
      <c r="AZ116" s="950" t="s">
        <v>424</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425</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618906</v>
      </c>
      <c r="DH116" s="960"/>
      <c r="DI116" s="960"/>
      <c r="DJ116" s="960"/>
      <c r="DK116" s="961"/>
      <c r="DL116" s="962">
        <v>500613</v>
      </c>
      <c r="DM116" s="960"/>
      <c r="DN116" s="960"/>
      <c r="DO116" s="960"/>
      <c r="DP116" s="961"/>
      <c r="DQ116" s="962">
        <v>418308</v>
      </c>
      <c r="DR116" s="960"/>
      <c r="DS116" s="960"/>
      <c r="DT116" s="960"/>
      <c r="DU116" s="961"/>
      <c r="DV116" s="963">
        <v>2</v>
      </c>
      <c r="DW116" s="964"/>
      <c r="DX116" s="964"/>
      <c r="DY116" s="964"/>
      <c r="DZ116" s="965"/>
    </row>
    <row r="117" spans="1:130" s="197" customFormat="1" ht="26.25" customHeight="1" x14ac:dyDescent="0.15">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426</v>
      </c>
      <c r="Z117" s="885"/>
      <c r="AA117" s="997">
        <v>6765954</v>
      </c>
      <c r="AB117" s="967"/>
      <c r="AC117" s="967"/>
      <c r="AD117" s="967"/>
      <c r="AE117" s="968"/>
      <c r="AF117" s="966">
        <v>6929743</v>
      </c>
      <c r="AG117" s="967"/>
      <c r="AH117" s="967"/>
      <c r="AI117" s="967"/>
      <c r="AJ117" s="968"/>
      <c r="AK117" s="966">
        <v>7251475</v>
      </c>
      <c r="AL117" s="967"/>
      <c r="AM117" s="967"/>
      <c r="AN117" s="967"/>
      <c r="AO117" s="968"/>
      <c r="AP117" s="969"/>
      <c r="AQ117" s="970"/>
      <c r="AR117" s="970"/>
      <c r="AS117" s="970"/>
      <c r="AT117" s="971"/>
      <c r="AU117" s="900"/>
      <c r="AV117" s="901"/>
      <c r="AW117" s="901"/>
      <c r="AX117" s="901"/>
      <c r="AY117" s="902"/>
      <c r="AZ117" s="996" t="s">
        <v>427</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428</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x14ac:dyDescent="0.15">
      <c r="A118" s="905" t="s">
        <v>402</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400</v>
      </c>
      <c r="AB118" s="884"/>
      <c r="AC118" s="884"/>
      <c r="AD118" s="884"/>
      <c r="AE118" s="885"/>
      <c r="AF118" s="883" t="s">
        <v>285</v>
      </c>
      <c r="AG118" s="884"/>
      <c r="AH118" s="884"/>
      <c r="AI118" s="884"/>
      <c r="AJ118" s="885"/>
      <c r="AK118" s="883" t="s">
        <v>284</v>
      </c>
      <c r="AL118" s="884"/>
      <c r="AM118" s="884"/>
      <c r="AN118" s="884"/>
      <c r="AO118" s="885"/>
      <c r="AP118" s="991" t="s">
        <v>401</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429</v>
      </c>
      <c r="BP118" s="995"/>
      <c r="BQ118" s="986">
        <v>97970209</v>
      </c>
      <c r="BR118" s="987"/>
      <c r="BS118" s="987"/>
      <c r="BT118" s="987"/>
      <c r="BU118" s="987"/>
      <c r="BV118" s="987">
        <v>100792432</v>
      </c>
      <c r="BW118" s="987"/>
      <c r="BX118" s="987"/>
      <c r="BY118" s="987"/>
      <c r="BZ118" s="987"/>
      <c r="CA118" s="987">
        <v>101981863</v>
      </c>
      <c r="CB118" s="987"/>
      <c r="CC118" s="987"/>
      <c r="CD118" s="987"/>
      <c r="CE118" s="987"/>
      <c r="CF118" s="988"/>
      <c r="CG118" s="989"/>
      <c r="CH118" s="989"/>
      <c r="CI118" s="989"/>
      <c r="CJ118" s="990"/>
      <c r="CK118" s="946"/>
      <c r="CL118" s="947"/>
      <c r="CM118" s="917" t="s">
        <v>430</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x14ac:dyDescent="0.15">
      <c r="A119" s="975" t="s">
        <v>405</v>
      </c>
      <c r="B119" s="945"/>
      <c r="C119" s="924" t="s">
        <v>406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431</v>
      </c>
      <c r="AV119" s="979"/>
      <c r="AW119" s="979"/>
      <c r="AX119" s="979"/>
      <c r="AY119" s="980"/>
      <c r="AZ119" s="941" t="s">
        <v>432</v>
      </c>
      <c r="BA119" s="888"/>
      <c r="BB119" s="888"/>
      <c r="BC119" s="888"/>
      <c r="BD119" s="888"/>
      <c r="BE119" s="888"/>
      <c r="BF119" s="888"/>
      <c r="BG119" s="888"/>
      <c r="BH119" s="888"/>
      <c r="BI119" s="888"/>
      <c r="BJ119" s="888"/>
      <c r="BK119" s="888"/>
      <c r="BL119" s="888"/>
      <c r="BM119" s="888"/>
      <c r="BN119" s="888"/>
      <c r="BO119" s="888"/>
      <c r="BP119" s="889"/>
      <c r="BQ119" s="927">
        <v>5687412</v>
      </c>
      <c r="BR119" s="928"/>
      <c r="BS119" s="928"/>
      <c r="BT119" s="928"/>
      <c r="BU119" s="928"/>
      <c r="BV119" s="928">
        <v>5978477</v>
      </c>
      <c r="BW119" s="928"/>
      <c r="BX119" s="928"/>
      <c r="BY119" s="928"/>
      <c r="BZ119" s="928"/>
      <c r="CA119" s="928">
        <v>9409304</v>
      </c>
      <c r="CB119" s="928"/>
      <c r="CC119" s="928"/>
      <c r="CD119" s="928"/>
      <c r="CE119" s="928"/>
      <c r="CF119" s="942">
        <v>45.1</v>
      </c>
      <c r="CG119" s="943"/>
      <c r="CH119" s="943"/>
      <c r="CI119" s="943"/>
      <c r="CJ119" s="943"/>
      <c r="CK119" s="948"/>
      <c r="CL119" s="949"/>
      <c r="CM119" s="1005" t="s">
        <v>433</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474701</v>
      </c>
      <c r="DH119" s="999"/>
      <c r="DI119" s="999"/>
      <c r="DJ119" s="999"/>
      <c r="DK119" s="1000"/>
      <c r="DL119" s="1001">
        <v>434630</v>
      </c>
      <c r="DM119" s="999"/>
      <c r="DN119" s="999"/>
      <c r="DO119" s="999"/>
      <c r="DP119" s="1000"/>
      <c r="DQ119" s="1001">
        <v>360368</v>
      </c>
      <c r="DR119" s="999"/>
      <c r="DS119" s="999"/>
      <c r="DT119" s="999"/>
      <c r="DU119" s="1000"/>
      <c r="DV119" s="1002">
        <v>1.7</v>
      </c>
      <c r="DW119" s="1003"/>
      <c r="DX119" s="1003"/>
      <c r="DY119" s="1003"/>
      <c r="DZ119" s="1004"/>
    </row>
    <row r="120" spans="1:130" s="197" customFormat="1" ht="26.25" customHeight="1" x14ac:dyDescent="0.15">
      <c r="A120" s="976"/>
      <c r="B120" s="947"/>
      <c r="C120" s="917" t="s">
        <v>409</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434</v>
      </c>
      <c r="BA120" s="951"/>
      <c r="BB120" s="951"/>
      <c r="BC120" s="951"/>
      <c r="BD120" s="951"/>
      <c r="BE120" s="951"/>
      <c r="BF120" s="951"/>
      <c r="BG120" s="951"/>
      <c r="BH120" s="951"/>
      <c r="BI120" s="951"/>
      <c r="BJ120" s="951"/>
      <c r="BK120" s="951"/>
      <c r="BL120" s="951"/>
      <c r="BM120" s="951"/>
      <c r="BN120" s="951"/>
      <c r="BO120" s="951"/>
      <c r="BP120" s="952"/>
      <c r="BQ120" s="920">
        <v>5925750</v>
      </c>
      <c r="BR120" s="921"/>
      <c r="BS120" s="921"/>
      <c r="BT120" s="921"/>
      <c r="BU120" s="921"/>
      <c r="BV120" s="921">
        <v>5390829</v>
      </c>
      <c r="BW120" s="921"/>
      <c r="BX120" s="921"/>
      <c r="BY120" s="921"/>
      <c r="BZ120" s="921"/>
      <c r="CA120" s="921">
        <v>5088408</v>
      </c>
      <c r="CB120" s="921"/>
      <c r="CC120" s="921"/>
      <c r="CD120" s="921"/>
      <c r="CE120" s="921"/>
      <c r="CF120" s="915">
        <v>24.4</v>
      </c>
      <c r="CG120" s="916"/>
      <c r="CH120" s="916"/>
      <c r="CI120" s="916"/>
      <c r="CJ120" s="916"/>
      <c r="CK120" s="1014" t="s">
        <v>435</v>
      </c>
      <c r="CL120" s="1015"/>
      <c r="CM120" s="1015"/>
      <c r="CN120" s="1015"/>
      <c r="CO120" s="1016"/>
      <c r="CP120" s="1022" t="s">
        <v>385</v>
      </c>
      <c r="CQ120" s="1023"/>
      <c r="CR120" s="1023"/>
      <c r="CS120" s="1023"/>
      <c r="CT120" s="1023"/>
      <c r="CU120" s="1023"/>
      <c r="CV120" s="1023"/>
      <c r="CW120" s="1023"/>
      <c r="CX120" s="1023"/>
      <c r="CY120" s="1023"/>
      <c r="CZ120" s="1023"/>
      <c r="DA120" s="1023"/>
      <c r="DB120" s="1023"/>
      <c r="DC120" s="1023"/>
      <c r="DD120" s="1023"/>
      <c r="DE120" s="1023"/>
      <c r="DF120" s="1024"/>
      <c r="DG120" s="927">
        <v>18870248</v>
      </c>
      <c r="DH120" s="928"/>
      <c r="DI120" s="928"/>
      <c r="DJ120" s="928"/>
      <c r="DK120" s="928"/>
      <c r="DL120" s="928">
        <v>18446006</v>
      </c>
      <c r="DM120" s="928"/>
      <c r="DN120" s="928"/>
      <c r="DO120" s="928"/>
      <c r="DP120" s="928"/>
      <c r="DQ120" s="928">
        <v>18067295</v>
      </c>
      <c r="DR120" s="928"/>
      <c r="DS120" s="928"/>
      <c r="DT120" s="928"/>
      <c r="DU120" s="928"/>
      <c r="DV120" s="929">
        <v>86.6</v>
      </c>
      <c r="DW120" s="929"/>
      <c r="DX120" s="929"/>
      <c r="DY120" s="929"/>
      <c r="DZ120" s="930"/>
    </row>
    <row r="121" spans="1:130" s="197" customFormat="1" ht="26.25" customHeight="1" x14ac:dyDescent="0.15">
      <c r="A121" s="976"/>
      <c r="B121" s="947"/>
      <c r="C121" s="1011" t="s">
        <v>436</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437</v>
      </c>
      <c r="BA121" s="972"/>
      <c r="BB121" s="972"/>
      <c r="BC121" s="972"/>
      <c r="BD121" s="972"/>
      <c r="BE121" s="972"/>
      <c r="BF121" s="972"/>
      <c r="BG121" s="972"/>
      <c r="BH121" s="972"/>
      <c r="BI121" s="972"/>
      <c r="BJ121" s="972"/>
      <c r="BK121" s="972"/>
      <c r="BL121" s="972"/>
      <c r="BM121" s="972"/>
      <c r="BN121" s="972"/>
      <c r="BO121" s="972"/>
      <c r="BP121" s="973"/>
      <c r="BQ121" s="986">
        <v>50269291</v>
      </c>
      <c r="BR121" s="987"/>
      <c r="BS121" s="987"/>
      <c r="BT121" s="987"/>
      <c r="BU121" s="987"/>
      <c r="BV121" s="987">
        <v>53394022</v>
      </c>
      <c r="BW121" s="987"/>
      <c r="BX121" s="987"/>
      <c r="BY121" s="987"/>
      <c r="BZ121" s="987"/>
      <c r="CA121" s="987">
        <v>57426878</v>
      </c>
      <c r="CB121" s="987"/>
      <c r="CC121" s="987"/>
      <c r="CD121" s="987"/>
      <c r="CE121" s="987"/>
      <c r="CF121" s="1025">
        <v>275.2</v>
      </c>
      <c r="CG121" s="1026"/>
      <c r="CH121" s="1026"/>
      <c r="CI121" s="1026"/>
      <c r="CJ121" s="1026"/>
      <c r="CK121" s="1017"/>
      <c r="CL121" s="1018"/>
      <c r="CM121" s="1018"/>
      <c r="CN121" s="1018"/>
      <c r="CO121" s="1019"/>
      <c r="CP121" s="1008" t="s">
        <v>383</v>
      </c>
      <c r="CQ121" s="1009"/>
      <c r="CR121" s="1009"/>
      <c r="CS121" s="1009"/>
      <c r="CT121" s="1009"/>
      <c r="CU121" s="1009"/>
      <c r="CV121" s="1009"/>
      <c r="CW121" s="1009"/>
      <c r="CX121" s="1009"/>
      <c r="CY121" s="1009"/>
      <c r="CZ121" s="1009"/>
      <c r="DA121" s="1009"/>
      <c r="DB121" s="1009"/>
      <c r="DC121" s="1009"/>
      <c r="DD121" s="1009"/>
      <c r="DE121" s="1009"/>
      <c r="DF121" s="1010"/>
      <c r="DG121" s="920">
        <v>6127310</v>
      </c>
      <c r="DH121" s="921"/>
      <c r="DI121" s="921"/>
      <c r="DJ121" s="921"/>
      <c r="DK121" s="921"/>
      <c r="DL121" s="921">
        <v>5795527</v>
      </c>
      <c r="DM121" s="921"/>
      <c r="DN121" s="921"/>
      <c r="DO121" s="921"/>
      <c r="DP121" s="921"/>
      <c r="DQ121" s="921">
        <v>5458382</v>
      </c>
      <c r="DR121" s="921"/>
      <c r="DS121" s="921"/>
      <c r="DT121" s="921"/>
      <c r="DU121" s="921"/>
      <c r="DV121" s="922">
        <v>26.2</v>
      </c>
      <c r="DW121" s="922"/>
      <c r="DX121" s="922"/>
      <c r="DY121" s="922"/>
      <c r="DZ121" s="923"/>
    </row>
    <row r="122" spans="1:130" s="197" customFormat="1" ht="26.25" customHeight="1" x14ac:dyDescent="0.15">
      <c r="A122" s="976"/>
      <c r="B122" s="947"/>
      <c r="C122" s="917" t="s">
        <v>419</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438</v>
      </c>
      <c r="BP122" s="995"/>
      <c r="BQ122" s="1035">
        <v>61882453</v>
      </c>
      <c r="BR122" s="1036"/>
      <c r="BS122" s="1036"/>
      <c r="BT122" s="1036"/>
      <c r="BU122" s="1036"/>
      <c r="BV122" s="1036">
        <v>64763328</v>
      </c>
      <c r="BW122" s="1036"/>
      <c r="BX122" s="1036"/>
      <c r="BY122" s="1036"/>
      <c r="BZ122" s="1036"/>
      <c r="CA122" s="1036">
        <v>71924590</v>
      </c>
      <c r="CB122" s="1036"/>
      <c r="CC122" s="1036"/>
      <c r="CD122" s="1036"/>
      <c r="CE122" s="1036"/>
      <c r="CF122" s="988"/>
      <c r="CG122" s="989"/>
      <c r="CH122" s="989"/>
      <c r="CI122" s="989"/>
      <c r="CJ122" s="990"/>
      <c r="CK122" s="1017"/>
      <c r="CL122" s="1018"/>
      <c r="CM122" s="1018"/>
      <c r="CN122" s="1018"/>
      <c r="CO122" s="1019"/>
      <c r="CP122" s="1008" t="s">
        <v>381</v>
      </c>
      <c r="CQ122" s="1009"/>
      <c r="CR122" s="1009"/>
      <c r="CS122" s="1009"/>
      <c r="CT122" s="1009"/>
      <c r="CU122" s="1009"/>
      <c r="CV122" s="1009"/>
      <c r="CW122" s="1009"/>
      <c r="CX122" s="1009"/>
      <c r="CY122" s="1009"/>
      <c r="CZ122" s="1009"/>
      <c r="DA122" s="1009"/>
      <c r="DB122" s="1009"/>
      <c r="DC122" s="1009"/>
      <c r="DD122" s="1009"/>
      <c r="DE122" s="1009"/>
      <c r="DF122" s="1010"/>
      <c r="DG122" s="920">
        <v>4146</v>
      </c>
      <c r="DH122" s="921"/>
      <c r="DI122" s="921"/>
      <c r="DJ122" s="921"/>
      <c r="DK122" s="921"/>
      <c r="DL122" s="921">
        <v>4453</v>
      </c>
      <c r="DM122" s="921"/>
      <c r="DN122" s="921"/>
      <c r="DO122" s="921"/>
      <c r="DP122" s="921"/>
      <c r="DQ122" s="921">
        <v>5113</v>
      </c>
      <c r="DR122" s="921"/>
      <c r="DS122" s="921"/>
      <c r="DT122" s="921"/>
      <c r="DU122" s="921"/>
      <c r="DV122" s="922">
        <v>0</v>
      </c>
      <c r="DW122" s="922"/>
      <c r="DX122" s="922"/>
      <c r="DY122" s="922"/>
      <c r="DZ122" s="923"/>
    </row>
    <row r="123" spans="1:130" s="197" customFormat="1" ht="26.25" customHeight="1" thickBot="1" x14ac:dyDescent="0.2">
      <c r="A123" s="976"/>
      <c r="B123" s="947"/>
      <c r="C123" s="917" t="s">
        <v>425</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128274</v>
      </c>
      <c r="AB123" s="960"/>
      <c r="AC123" s="960"/>
      <c r="AD123" s="960"/>
      <c r="AE123" s="961"/>
      <c r="AF123" s="962">
        <v>129919</v>
      </c>
      <c r="AG123" s="960"/>
      <c r="AH123" s="960"/>
      <c r="AI123" s="960"/>
      <c r="AJ123" s="961"/>
      <c r="AK123" s="962">
        <v>127695</v>
      </c>
      <c r="AL123" s="960"/>
      <c r="AM123" s="960"/>
      <c r="AN123" s="960"/>
      <c r="AO123" s="961"/>
      <c r="AP123" s="963">
        <v>0.6</v>
      </c>
      <c r="AQ123" s="964"/>
      <c r="AR123" s="964"/>
      <c r="AS123" s="964"/>
      <c r="AT123" s="965"/>
      <c r="AU123" s="1032" t="s">
        <v>439</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176.9</v>
      </c>
      <c r="BR123" s="1028"/>
      <c r="BS123" s="1028"/>
      <c r="BT123" s="1028"/>
      <c r="BU123" s="1028"/>
      <c r="BV123" s="1028">
        <v>176.1</v>
      </c>
      <c r="BW123" s="1028"/>
      <c r="BX123" s="1028"/>
      <c r="BY123" s="1028"/>
      <c r="BZ123" s="1028"/>
      <c r="CA123" s="1028">
        <v>144</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x14ac:dyDescent="0.15">
      <c r="A124" s="976"/>
      <c r="B124" s="947"/>
      <c r="C124" s="917" t="s">
        <v>428</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440</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x14ac:dyDescent="0.2">
      <c r="A125" s="976"/>
      <c r="B125" s="947"/>
      <c r="C125" s="917" t="s">
        <v>430</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441</v>
      </c>
      <c r="CL125" s="1015"/>
      <c r="CM125" s="1015"/>
      <c r="CN125" s="1015"/>
      <c r="CO125" s="1016"/>
      <c r="CP125" s="941" t="s">
        <v>442</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x14ac:dyDescent="0.15">
      <c r="A126" s="976"/>
      <c r="B126" s="947"/>
      <c r="C126" s="917" t="s">
        <v>433</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33744</v>
      </c>
      <c r="AB126" s="960"/>
      <c r="AC126" s="960"/>
      <c r="AD126" s="960"/>
      <c r="AE126" s="961"/>
      <c r="AF126" s="962">
        <v>12320</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443</v>
      </c>
      <c r="AY126" s="1038"/>
      <c r="AZ126" s="1038"/>
      <c r="BA126" s="1038"/>
      <c r="BB126" s="1038"/>
      <c r="BC126" s="1038"/>
      <c r="BD126" s="1038"/>
      <c r="BE126" s="1039"/>
      <c r="BF126" s="1053" t="s">
        <v>444</v>
      </c>
      <c r="BG126" s="1038"/>
      <c r="BH126" s="1038"/>
      <c r="BI126" s="1038"/>
      <c r="BJ126" s="1038"/>
      <c r="BK126" s="1038"/>
      <c r="BL126" s="1039"/>
      <c r="BM126" s="1053" t="s">
        <v>445</v>
      </c>
      <c r="BN126" s="1038"/>
      <c r="BO126" s="1038"/>
      <c r="BP126" s="1038"/>
      <c r="BQ126" s="1038"/>
      <c r="BR126" s="1038"/>
      <c r="BS126" s="1039"/>
      <c r="BT126" s="1053" t="s">
        <v>446</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447</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x14ac:dyDescent="0.2">
      <c r="A127" s="977"/>
      <c r="B127" s="949"/>
      <c r="C127" s="1005" t="s">
        <v>448</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82572</v>
      </c>
      <c r="AB127" s="960"/>
      <c r="AC127" s="960"/>
      <c r="AD127" s="960"/>
      <c r="AE127" s="961"/>
      <c r="AF127" s="962">
        <v>79399</v>
      </c>
      <c r="AG127" s="960"/>
      <c r="AH127" s="960"/>
      <c r="AI127" s="960"/>
      <c r="AJ127" s="961"/>
      <c r="AK127" s="962">
        <v>81447</v>
      </c>
      <c r="AL127" s="960"/>
      <c r="AM127" s="960"/>
      <c r="AN127" s="960"/>
      <c r="AO127" s="961"/>
      <c r="AP127" s="963">
        <v>0.4</v>
      </c>
      <c r="AQ127" s="964"/>
      <c r="AR127" s="964"/>
      <c r="AS127" s="964"/>
      <c r="AT127" s="965"/>
      <c r="AU127" s="233"/>
      <c r="AV127" s="233"/>
      <c r="AW127" s="233"/>
      <c r="AX127" s="887" t="s">
        <v>449</v>
      </c>
      <c r="AY127" s="888"/>
      <c r="AZ127" s="888"/>
      <c r="BA127" s="888"/>
      <c r="BB127" s="888"/>
      <c r="BC127" s="888"/>
      <c r="BD127" s="888"/>
      <c r="BE127" s="889"/>
      <c r="BF127" s="1042" t="s">
        <v>112</v>
      </c>
      <c r="BG127" s="1043"/>
      <c r="BH127" s="1043"/>
      <c r="BI127" s="1043"/>
      <c r="BJ127" s="1043"/>
      <c r="BK127" s="1043"/>
      <c r="BL127" s="1052"/>
      <c r="BM127" s="1042">
        <v>12.11</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450</v>
      </c>
      <c r="CQ127" s="1046"/>
      <c r="CR127" s="1046"/>
      <c r="CS127" s="1046"/>
      <c r="CT127" s="1046"/>
      <c r="CU127" s="1046"/>
      <c r="CV127" s="1046"/>
      <c r="CW127" s="1046"/>
      <c r="CX127" s="1046"/>
      <c r="CY127" s="1046"/>
      <c r="CZ127" s="1046"/>
      <c r="DA127" s="1046"/>
      <c r="DB127" s="1046"/>
      <c r="DC127" s="1046"/>
      <c r="DD127" s="1046"/>
      <c r="DE127" s="1046"/>
      <c r="DF127" s="1047"/>
      <c r="DG127" s="1048">
        <v>284483</v>
      </c>
      <c r="DH127" s="1049"/>
      <c r="DI127" s="1049"/>
      <c r="DJ127" s="1049"/>
      <c r="DK127" s="1049"/>
      <c r="DL127" s="1049">
        <v>257541</v>
      </c>
      <c r="DM127" s="1049"/>
      <c r="DN127" s="1049"/>
      <c r="DO127" s="1049"/>
      <c r="DP127" s="1049"/>
      <c r="DQ127" s="1049">
        <v>237192</v>
      </c>
      <c r="DR127" s="1049"/>
      <c r="DS127" s="1049"/>
      <c r="DT127" s="1049"/>
      <c r="DU127" s="1049"/>
      <c r="DV127" s="1050">
        <v>1.1000000000000001</v>
      </c>
      <c r="DW127" s="1050"/>
      <c r="DX127" s="1050"/>
      <c r="DY127" s="1050"/>
      <c r="DZ127" s="1051"/>
    </row>
    <row r="128" spans="1:130" s="197" customFormat="1" ht="26.25" customHeight="1" x14ac:dyDescent="0.15">
      <c r="A128" s="1072" t="s">
        <v>451</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452</v>
      </c>
      <c r="X128" s="1074"/>
      <c r="Y128" s="1074"/>
      <c r="Z128" s="1075"/>
      <c r="AA128" s="1090">
        <v>478640</v>
      </c>
      <c r="AB128" s="1091"/>
      <c r="AC128" s="1091"/>
      <c r="AD128" s="1091"/>
      <c r="AE128" s="1092"/>
      <c r="AF128" s="1093">
        <v>467637</v>
      </c>
      <c r="AG128" s="1091"/>
      <c r="AH128" s="1091"/>
      <c r="AI128" s="1091"/>
      <c r="AJ128" s="1092"/>
      <c r="AK128" s="1093">
        <v>466887</v>
      </c>
      <c r="AL128" s="1091"/>
      <c r="AM128" s="1091"/>
      <c r="AN128" s="1091"/>
      <c r="AO128" s="1092"/>
      <c r="AP128" s="1094"/>
      <c r="AQ128" s="1095"/>
      <c r="AR128" s="1095"/>
      <c r="AS128" s="1095"/>
      <c r="AT128" s="1096"/>
      <c r="AU128" s="235"/>
      <c r="AV128" s="235"/>
      <c r="AW128" s="235"/>
      <c r="AX128" s="1055" t="s">
        <v>453</v>
      </c>
      <c r="AY128" s="951"/>
      <c r="AZ128" s="951"/>
      <c r="BA128" s="951"/>
      <c r="BB128" s="951"/>
      <c r="BC128" s="951"/>
      <c r="BD128" s="951"/>
      <c r="BE128" s="952"/>
      <c r="BF128" s="1067" t="s">
        <v>112</v>
      </c>
      <c r="BG128" s="1068"/>
      <c r="BH128" s="1068"/>
      <c r="BI128" s="1068"/>
      <c r="BJ128" s="1068"/>
      <c r="BK128" s="1068"/>
      <c r="BL128" s="1069"/>
      <c r="BM128" s="1067">
        <v>17.11</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454</v>
      </c>
      <c r="X129" s="1062"/>
      <c r="Y129" s="1062"/>
      <c r="Z129" s="1063"/>
      <c r="AA129" s="959">
        <v>23777091</v>
      </c>
      <c r="AB129" s="960"/>
      <c r="AC129" s="960"/>
      <c r="AD129" s="960"/>
      <c r="AE129" s="961"/>
      <c r="AF129" s="962">
        <v>23978087</v>
      </c>
      <c r="AG129" s="960"/>
      <c r="AH129" s="960"/>
      <c r="AI129" s="960"/>
      <c r="AJ129" s="961"/>
      <c r="AK129" s="962">
        <v>24556812</v>
      </c>
      <c r="AL129" s="960"/>
      <c r="AM129" s="960"/>
      <c r="AN129" s="960"/>
      <c r="AO129" s="961"/>
      <c r="AP129" s="1064"/>
      <c r="AQ129" s="1065"/>
      <c r="AR129" s="1065"/>
      <c r="AS129" s="1065"/>
      <c r="AT129" s="1066"/>
      <c r="AU129" s="235"/>
      <c r="AV129" s="235"/>
      <c r="AW129" s="235"/>
      <c r="AX129" s="1055" t="s">
        <v>455</v>
      </c>
      <c r="AY129" s="951"/>
      <c r="AZ129" s="951"/>
      <c r="BA129" s="951"/>
      <c r="BB129" s="951"/>
      <c r="BC129" s="951"/>
      <c r="BD129" s="951"/>
      <c r="BE129" s="952"/>
      <c r="BF129" s="1056">
        <v>14.4</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456</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457</v>
      </c>
      <c r="X130" s="1062"/>
      <c r="Y130" s="1062"/>
      <c r="Z130" s="1063"/>
      <c r="AA130" s="959">
        <v>3386608</v>
      </c>
      <c r="AB130" s="960"/>
      <c r="AC130" s="960"/>
      <c r="AD130" s="960"/>
      <c r="AE130" s="961"/>
      <c r="AF130" s="962">
        <v>3520987</v>
      </c>
      <c r="AG130" s="960"/>
      <c r="AH130" s="960"/>
      <c r="AI130" s="960"/>
      <c r="AJ130" s="961"/>
      <c r="AK130" s="962">
        <v>3689204</v>
      </c>
      <c r="AL130" s="960"/>
      <c r="AM130" s="960"/>
      <c r="AN130" s="960"/>
      <c r="AO130" s="961"/>
      <c r="AP130" s="1064"/>
      <c r="AQ130" s="1065"/>
      <c r="AR130" s="1065"/>
      <c r="AS130" s="1065"/>
      <c r="AT130" s="1066"/>
      <c r="AU130" s="235"/>
      <c r="AV130" s="235"/>
      <c r="AW130" s="235"/>
      <c r="AX130" s="1114" t="s">
        <v>458</v>
      </c>
      <c r="AY130" s="1046"/>
      <c r="AZ130" s="1046"/>
      <c r="BA130" s="1046"/>
      <c r="BB130" s="1046"/>
      <c r="BC130" s="1046"/>
      <c r="BD130" s="1046"/>
      <c r="BE130" s="1047"/>
      <c r="BF130" s="1076">
        <v>144</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459</v>
      </c>
      <c r="X131" s="1085"/>
      <c r="Y131" s="1085"/>
      <c r="Z131" s="1086"/>
      <c r="AA131" s="998">
        <v>20390483</v>
      </c>
      <c r="AB131" s="999"/>
      <c r="AC131" s="999"/>
      <c r="AD131" s="999"/>
      <c r="AE131" s="1000"/>
      <c r="AF131" s="1001">
        <v>20457100</v>
      </c>
      <c r="AG131" s="999"/>
      <c r="AH131" s="999"/>
      <c r="AI131" s="999"/>
      <c r="AJ131" s="1000"/>
      <c r="AK131" s="1001">
        <v>20867608</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460</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461</v>
      </c>
      <c r="W132" s="1102"/>
      <c r="X132" s="1102"/>
      <c r="Y132" s="1102"/>
      <c r="Z132" s="1103"/>
      <c r="AA132" s="1104">
        <v>14.22578367</v>
      </c>
      <c r="AB132" s="1105"/>
      <c r="AC132" s="1105"/>
      <c r="AD132" s="1105"/>
      <c r="AE132" s="1106"/>
      <c r="AF132" s="1107">
        <v>14.37700847</v>
      </c>
      <c r="AG132" s="1105"/>
      <c r="AH132" s="1105"/>
      <c r="AI132" s="1105"/>
      <c r="AJ132" s="1106"/>
      <c r="AK132" s="1107">
        <v>14.833439459999999</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462</v>
      </c>
      <c r="W133" s="1109"/>
      <c r="X133" s="1109"/>
      <c r="Y133" s="1109"/>
      <c r="Z133" s="1110"/>
      <c r="AA133" s="1111">
        <v>14.6</v>
      </c>
      <c r="AB133" s="1112"/>
      <c r="AC133" s="1112"/>
      <c r="AD133" s="1112"/>
      <c r="AE133" s="1113"/>
      <c r="AF133" s="1111">
        <v>14.2</v>
      </c>
      <c r="AG133" s="1112"/>
      <c r="AH133" s="1112"/>
      <c r="AI133" s="1112"/>
      <c r="AJ133" s="1113"/>
      <c r="AK133" s="1111">
        <v>14.4</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J32" sqref="AJ3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8" t="s">
        <v>465</v>
      </c>
      <c r="L7" s="254"/>
      <c r="M7" s="255" t="s">
        <v>466</v>
      </c>
      <c r="N7" s="256"/>
    </row>
    <row r="8" spans="1:16" x14ac:dyDescent="0.15">
      <c r="A8" s="248"/>
      <c r="B8" s="244"/>
      <c r="C8" s="244"/>
      <c r="D8" s="244"/>
      <c r="E8" s="244"/>
      <c r="F8" s="244"/>
      <c r="G8" s="257"/>
      <c r="H8" s="258"/>
      <c r="I8" s="258"/>
      <c r="J8" s="259"/>
      <c r="K8" s="1119"/>
      <c r="L8" s="260" t="s">
        <v>467</v>
      </c>
      <c r="M8" s="261" t="s">
        <v>468</v>
      </c>
      <c r="N8" s="262" t="s">
        <v>469</v>
      </c>
    </row>
    <row r="9" spans="1:16" x14ac:dyDescent="0.15">
      <c r="A9" s="248"/>
      <c r="B9" s="244"/>
      <c r="C9" s="244"/>
      <c r="D9" s="244"/>
      <c r="E9" s="244"/>
      <c r="F9" s="244"/>
      <c r="G9" s="1120" t="s">
        <v>470</v>
      </c>
      <c r="H9" s="1121"/>
      <c r="I9" s="1121"/>
      <c r="J9" s="1122"/>
      <c r="K9" s="263">
        <v>8049014</v>
      </c>
      <c r="L9" s="264">
        <v>78535</v>
      </c>
      <c r="M9" s="265">
        <v>58402</v>
      </c>
      <c r="N9" s="266">
        <v>34.5</v>
      </c>
    </row>
    <row r="10" spans="1:16" x14ac:dyDescent="0.15">
      <c r="A10" s="248"/>
      <c r="B10" s="244"/>
      <c r="C10" s="244"/>
      <c r="D10" s="244"/>
      <c r="E10" s="244"/>
      <c r="F10" s="244"/>
      <c r="G10" s="1120" t="s">
        <v>471</v>
      </c>
      <c r="H10" s="1121"/>
      <c r="I10" s="1121"/>
      <c r="J10" s="1122"/>
      <c r="K10" s="267">
        <v>221423</v>
      </c>
      <c r="L10" s="268">
        <v>2160</v>
      </c>
      <c r="M10" s="269">
        <v>4003</v>
      </c>
      <c r="N10" s="270">
        <v>-46</v>
      </c>
    </row>
    <row r="11" spans="1:16" ht="13.5" customHeight="1" x14ac:dyDescent="0.15">
      <c r="A11" s="248"/>
      <c r="B11" s="244"/>
      <c r="C11" s="244"/>
      <c r="D11" s="244"/>
      <c r="E11" s="244"/>
      <c r="F11" s="244"/>
      <c r="G11" s="1120" t="s">
        <v>472</v>
      </c>
      <c r="H11" s="1121"/>
      <c r="I11" s="1121"/>
      <c r="J11" s="1122"/>
      <c r="K11" s="267">
        <v>96785</v>
      </c>
      <c r="L11" s="268">
        <v>944</v>
      </c>
      <c r="M11" s="269">
        <v>3781</v>
      </c>
      <c r="N11" s="270">
        <v>-75</v>
      </c>
    </row>
    <row r="12" spans="1:16" ht="13.5" customHeight="1" x14ac:dyDescent="0.15">
      <c r="A12" s="248"/>
      <c r="B12" s="244"/>
      <c r="C12" s="244"/>
      <c r="D12" s="244"/>
      <c r="E12" s="244"/>
      <c r="F12" s="244"/>
      <c r="G12" s="1120" t="s">
        <v>473</v>
      </c>
      <c r="H12" s="1121"/>
      <c r="I12" s="1121"/>
      <c r="J12" s="1122"/>
      <c r="K12" s="267" t="s">
        <v>474</v>
      </c>
      <c r="L12" s="268" t="s">
        <v>474</v>
      </c>
      <c r="M12" s="269">
        <v>598</v>
      </c>
      <c r="N12" s="270" t="s">
        <v>474</v>
      </c>
    </row>
    <row r="13" spans="1:16" ht="13.5" customHeight="1" x14ac:dyDescent="0.15">
      <c r="A13" s="248"/>
      <c r="B13" s="244"/>
      <c r="C13" s="244"/>
      <c r="D13" s="244"/>
      <c r="E13" s="244"/>
      <c r="F13" s="244"/>
      <c r="G13" s="1120" t="s">
        <v>475</v>
      </c>
      <c r="H13" s="1121"/>
      <c r="I13" s="1121"/>
      <c r="J13" s="1122"/>
      <c r="K13" s="267" t="s">
        <v>474</v>
      </c>
      <c r="L13" s="268" t="s">
        <v>474</v>
      </c>
      <c r="M13" s="269">
        <v>1</v>
      </c>
      <c r="N13" s="270" t="s">
        <v>474</v>
      </c>
    </row>
    <row r="14" spans="1:16" ht="13.5" customHeight="1" x14ac:dyDescent="0.15">
      <c r="A14" s="248"/>
      <c r="B14" s="244"/>
      <c r="C14" s="244"/>
      <c r="D14" s="244"/>
      <c r="E14" s="244"/>
      <c r="F14" s="244"/>
      <c r="G14" s="1120" t="s">
        <v>476</v>
      </c>
      <c r="H14" s="1121"/>
      <c r="I14" s="1121"/>
      <c r="J14" s="1122"/>
      <c r="K14" s="267">
        <v>180666</v>
      </c>
      <c r="L14" s="268">
        <v>1763</v>
      </c>
      <c r="M14" s="269">
        <v>2386</v>
      </c>
      <c r="N14" s="270">
        <v>-26.1</v>
      </c>
    </row>
    <row r="15" spans="1:16" ht="13.5" customHeight="1" x14ac:dyDescent="0.15">
      <c r="A15" s="248"/>
      <c r="B15" s="244"/>
      <c r="C15" s="244"/>
      <c r="D15" s="244"/>
      <c r="E15" s="244"/>
      <c r="F15" s="244"/>
      <c r="G15" s="1120" t="s">
        <v>477</v>
      </c>
      <c r="H15" s="1121"/>
      <c r="I15" s="1121"/>
      <c r="J15" s="1122"/>
      <c r="K15" s="267">
        <v>261992</v>
      </c>
      <c r="L15" s="268">
        <v>2556</v>
      </c>
      <c r="M15" s="269">
        <v>1344</v>
      </c>
      <c r="N15" s="270">
        <v>90.2</v>
      </c>
    </row>
    <row r="16" spans="1:16" x14ac:dyDescent="0.15">
      <c r="A16" s="248"/>
      <c r="B16" s="244"/>
      <c r="C16" s="244"/>
      <c r="D16" s="244"/>
      <c r="E16" s="244"/>
      <c r="F16" s="244"/>
      <c r="G16" s="1123" t="s">
        <v>478</v>
      </c>
      <c r="H16" s="1124"/>
      <c r="I16" s="1124"/>
      <c r="J16" s="1125"/>
      <c r="K16" s="268">
        <v>-1383831</v>
      </c>
      <c r="L16" s="268">
        <v>-13502</v>
      </c>
      <c r="M16" s="269">
        <v>-6701</v>
      </c>
      <c r="N16" s="270">
        <v>101.5</v>
      </c>
    </row>
    <row r="17" spans="1:16" x14ac:dyDescent="0.15">
      <c r="A17" s="248"/>
      <c r="B17" s="244"/>
      <c r="C17" s="244"/>
      <c r="D17" s="244"/>
      <c r="E17" s="244"/>
      <c r="F17" s="244"/>
      <c r="G17" s="1123" t="s">
        <v>169</v>
      </c>
      <c r="H17" s="1124"/>
      <c r="I17" s="1124"/>
      <c r="J17" s="1125"/>
      <c r="K17" s="268">
        <v>7426049</v>
      </c>
      <c r="L17" s="268">
        <v>72457</v>
      </c>
      <c r="M17" s="269">
        <v>63814</v>
      </c>
      <c r="N17" s="270">
        <v>13.5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5" t="s">
        <v>483</v>
      </c>
      <c r="H21" s="1116"/>
      <c r="I21" s="1116"/>
      <c r="J21" s="1117"/>
      <c r="K21" s="280">
        <v>8.06</v>
      </c>
      <c r="L21" s="281">
        <v>6.4</v>
      </c>
      <c r="M21" s="282">
        <v>1.66</v>
      </c>
      <c r="N21" s="249"/>
      <c r="O21" s="283"/>
      <c r="P21" s="279"/>
    </row>
    <row r="22" spans="1:16" s="284" customFormat="1" x14ac:dyDescent="0.15">
      <c r="A22" s="279"/>
      <c r="B22" s="249"/>
      <c r="C22" s="249"/>
      <c r="D22" s="249"/>
      <c r="E22" s="249"/>
      <c r="F22" s="249"/>
      <c r="G22" s="1115" t="s">
        <v>484</v>
      </c>
      <c r="H22" s="1116"/>
      <c r="I22" s="1116"/>
      <c r="J22" s="1117"/>
      <c r="K22" s="285">
        <v>93.2</v>
      </c>
      <c r="L22" s="286">
        <v>98.9</v>
      </c>
      <c r="M22" s="287">
        <v>-5.7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8" t="s">
        <v>465</v>
      </c>
      <c r="L30" s="254"/>
      <c r="M30" s="255" t="s">
        <v>466</v>
      </c>
      <c r="N30" s="256"/>
    </row>
    <row r="31" spans="1:16" x14ac:dyDescent="0.15">
      <c r="A31" s="248"/>
      <c r="B31" s="244"/>
      <c r="C31" s="244"/>
      <c r="D31" s="244"/>
      <c r="E31" s="244"/>
      <c r="F31" s="244"/>
      <c r="G31" s="257"/>
      <c r="H31" s="258"/>
      <c r="I31" s="258"/>
      <c r="J31" s="259"/>
      <c r="K31" s="1119"/>
      <c r="L31" s="260" t="s">
        <v>467</v>
      </c>
      <c r="M31" s="261" t="s">
        <v>468</v>
      </c>
      <c r="N31" s="262" t="s">
        <v>469</v>
      </c>
    </row>
    <row r="32" spans="1:16" ht="27" customHeight="1" x14ac:dyDescent="0.15">
      <c r="A32" s="248"/>
      <c r="B32" s="244"/>
      <c r="C32" s="244"/>
      <c r="D32" s="244"/>
      <c r="E32" s="244"/>
      <c r="F32" s="244"/>
      <c r="G32" s="1131" t="s">
        <v>488</v>
      </c>
      <c r="H32" s="1132"/>
      <c r="I32" s="1132"/>
      <c r="J32" s="1133"/>
      <c r="K32" s="294">
        <v>5439438</v>
      </c>
      <c r="L32" s="294">
        <v>53073</v>
      </c>
      <c r="M32" s="295">
        <v>38473</v>
      </c>
      <c r="N32" s="296">
        <v>37.9</v>
      </c>
    </row>
    <row r="33" spans="1:16" ht="13.5" customHeight="1" x14ac:dyDescent="0.15">
      <c r="A33" s="248"/>
      <c r="B33" s="244"/>
      <c r="C33" s="244"/>
      <c r="D33" s="244"/>
      <c r="E33" s="244"/>
      <c r="F33" s="244"/>
      <c r="G33" s="1131" t="s">
        <v>489</v>
      </c>
      <c r="H33" s="1132"/>
      <c r="I33" s="1132"/>
      <c r="J33" s="1133"/>
      <c r="K33" s="294" t="s">
        <v>474</v>
      </c>
      <c r="L33" s="294" t="s">
        <v>474</v>
      </c>
      <c r="M33" s="295" t="s">
        <v>474</v>
      </c>
      <c r="N33" s="296" t="s">
        <v>474</v>
      </c>
    </row>
    <row r="34" spans="1:16" ht="27" customHeight="1" x14ac:dyDescent="0.15">
      <c r="A34" s="248"/>
      <c r="B34" s="244"/>
      <c r="C34" s="244"/>
      <c r="D34" s="244"/>
      <c r="E34" s="244"/>
      <c r="F34" s="244"/>
      <c r="G34" s="1131" t="s">
        <v>490</v>
      </c>
      <c r="H34" s="1132"/>
      <c r="I34" s="1132"/>
      <c r="J34" s="1133"/>
      <c r="K34" s="294">
        <v>133333</v>
      </c>
      <c r="L34" s="294">
        <v>1301</v>
      </c>
      <c r="M34" s="295">
        <v>31</v>
      </c>
      <c r="N34" s="296">
        <v>4096.8</v>
      </c>
    </row>
    <row r="35" spans="1:16" ht="27" customHeight="1" x14ac:dyDescent="0.15">
      <c r="A35" s="248"/>
      <c r="B35" s="244"/>
      <c r="C35" s="244"/>
      <c r="D35" s="244"/>
      <c r="E35" s="244"/>
      <c r="F35" s="244"/>
      <c r="G35" s="1131" t="s">
        <v>491</v>
      </c>
      <c r="H35" s="1132"/>
      <c r="I35" s="1132"/>
      <c r="J35" s="1133"/>
      <c r="K35" s="294">
        <v>1386068</v>
      </c>
      <c r="L35" s="294">
        <v>13524</v>
      </c>
      <c r="M35" s="295">
        <v>10015</v>
      </c>
      <c r="N35" s="296">
        <v>35</v>
      </c>
    </row>
    <row r="36" spans="1:16" ht="27" customHeight="1" x14ac:dyDescent="0.15">
      <c r="A36" s="248"/>
      <c r="B36" s="244"/>
      <c r="C36" s="244"/>
      <c r="D36" s="244"/>
      <c r="E36" s="244"/>
      <c r="F36" s="244"/>
      <c r="G36" s="1131" t="s">
        <v>492</v>
      </c>
      <c r="H36" s="1132"/>
      <c r="I36" s="1132"/>
      <c r="J36" s="1133"/>
      <c r="K36" s="294">
        <v>83114</v>
      </c>
      <c r="L36" s="294">
        <v>811</v>
      </c>
      <c r="M36" s="295">
        <v>1507</v>
      </c>
      <c r="N36" s="296">
        <v>-46.2</v>
      </c>
    </row>
    <row r="37" spans="1:16" ht="13.5" customHeight="1" x14ac:dyDescent="0.15">
      <c r="A37" s="248"/>
      <c r="B37" s="244"/>
      <c r="C37" s="244"/>
      <c r="D37" s="244"/>
      <c r="E37" s="244"/>
      <c r="F37" s="244"/>
      <c r="G37" s="1131" t="s">
        <v>493</v>
      </c>
      <c r="H37" s="1132"/>
      <c r="I37" s="1132"/>
      <c r="J37" s="1133"/>
      <c r="K37" s="294">
        <v>209142</v>
      </c>
      <c r="L37" s="294">
        <v>2041</v>
      </c>
      <c r="M37" s="295">
        <v>1079</v>
      </c>
      <c r="N37" s="296">
        <v>89.2</v>
      </c>
    </row>
    <row r="38" spans="1:16" ht="27" customHeight="1" x14ac:dyDescent="0.15">
      <c r="A38" s="248"/>
      <c r="B38" s="244"/>
      <c r="C38" s="244"/>
      <c r="D38" s="244"/>
      <c r="E38" s="244"/>
      <c r="F38" s="244"/>
      <c r="G38" s="1134" t="s">
        <v>494</v>
      </c>
      <c r="H38" s="1135"/>
      <c r="I38" s="1135"/>
      <c r="J38" s="1136"/>
      <c r="K38" s="297">
        <v>380</v>
      </c>
      <c r="L38" s="297">
        <v>4</v>
      </c>
      <c r="M38" s="298">
        <v>5</v>
      </c>
      <c r="N38" s="299">
        <v>-20</v>
      </c>
      <c r="O38" s="293"/>
    </row>
    <row r="39" spans="1:16" x14ac:dyDescent="0.15">
      <c r="A39" s="248"/>
      <c r="B39" s="244"/>
      <c r="C39" s="244"/>
      <c r="D39" s="244"/>
      <c r="E39" s="244"/>
      <c r="F39" s="244"/>
      <c r="G39" s="1134" t="s">
        <v>495</v>
      </c>
      <c r="H39" s="1135"/>
      <c r="I39" s="1135"/>
      <c r="J39" s="1136"/>
      <c r="K39" s="300">
        <v>-466887</v>
      </c>
      <c r="L39" s="300">
        <v>-4555</v>
      </c>
      <c r="M39" s="301">
        <v>-7129</v>
      </c>
      <c r="N39" s="302">
        <v>-36.1</v>
      </c>
      <c r="O39" s="293"/>
    </row>
    <row r="40" spans="1:16" ht="27" customHeight="1" x14ac:dyDescent="0.15">
      <c r="A40" s="248"/>
      <c r="B40" s="244"/>
      <c r="C40" s="244"/>
      <c r="D40" s="244"/>
      <c r="E40" s="244"/>
      <c r="F40" s="244"/>
      <c r="G40" s="1131" t="s">
        <v>496</v>
      </c>
      <c r="H40" s="1132"/>
      <c r="I40" s="1132"/>
      <c r="J40" s="1133"/>
      <c r="K40" s="300">
        <v>-3689204</v>
      </c>
      <c r="L40" s="300">
        <v>-35996</v>
      </c>
      <c r="M40" s="301">
        <v>-30363</v>
      </c>
      <c r="N40" s="302">
        <v>18.600000000000001</v>
      </c>
      <c r="O40" s="293"/>
    </row>
    <row r="41" spans="1:16" x14ac:dyDescent="0.15">
      <c r="A41" s="248"/>
      <c r="B41" s="244"/>
      <c r="C41" s="244"/>
      <c r="D41" s="244"/>
      <c r="E41" s="244"/>
      <c r="F41" s="244"/>
      <c r="G41" s="1137" t="s">
        <v>279</v>
      </c>
      <c r="H41" s="1138"/>
      <c r="I41" s="1138"/>
      <c r="J41" s="1139"/>
      <c r="K41" s="294">
        <v>3095384</v>
      </c>
      <c r="L41" s="300">
        <v>30202</v>
      </c>
      <c r="M41" s="301">
        <v>13618</v>
      </c>
      <c r="N41" s="302">
        <v>121.8</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6" t="s">
        <v>465</v>
      </c>
      <c r="J49" s="1128" t="s">
        <v>500</v>
      </c>
      <c r="K49" s="1129"/>
      <c r="L49" s="1129"/>
      <c r="M49" s="1129"/>
      <c r="N49" s="1130"/>
    </row>
    <row r="50" spans="1:14" x14ac:dyDescent="0.15">
      <c r="A50" s="248"/>
      <c r="B50" s="244"/>
      <c r="C50" s="244"/>
      <c r="D50" s="244"/>
      <c r="E50" s="244"/>
      <c r="F50" s="244"/>
      <c r="G50" s="312"/>
      <c r="H50" s="313"/>
      <c r="I50" s="1127"/>
      <c r="J50" s="314" t="s">
        <v>501</v>
      </c>
      <c r="K50" s="315" t="s">
        <v>502</v>
      </c>
      <c r="L50" s="316" t="s">
        <v>503</v>
      </c>
      <c r="M50" s="317" t="s">
        <v>504</v>
      </c>
      <c r="N50" s="318" t="s">
        <v>505</v>
      </c>
    </row>
    <row r="51" spans="1:14" x14ac:dyDescent="0.15">
      <c r="A51" s="248"/>
      <c r="B51" s="244"/>
      <c r="C51" s="244"/>
      <c r="D51" s="244"/>
      <c r="E51" s="244"/>
      <c r="F51" s="244"/>
      <c r="G51" s="310" t="s">
        <v>506</v>
      </c>
      <c r="H51" s="311"/>
      <c r="I51" s="319">
        <v>6189297</v>
      </c>
      <c r="J51" s="320">
        <v>59015</v>
      </c>
      <c r="K51" s="321">
        <v>11.2</v>
      </c>
      <c r="L51" s="322">
        <v>53925</v>
      </c>
      <c r="M51" s="323">
        <v>7.7</v>
      </c>
      <c r="N51" s="324">
        <v>3.5</v>
      </c>
    </row>
    <row r="52" spans="1:14" x14ac:dyDescent="0.15">
      <c r="A52" s="248"/>
      <c r="B52" s="244"/>
      <c r="C52" s="244"/>
      <c r="D52" s="244"/>
      <c r="E52" s="244"/>
      <c r="F52" s="244"/>
      <c r="G52" s="325"/>
      <c r="H52" s="326" t="s">
        <v>507</v>
      </c>
      <c r="I52" s="327">
        <v>4655686</v>
      </c>
      <c r="J52" s="328">
        <v>44392</v>
      </c>
      <c r="K52" s="329">
        <v>1.2</v>
      </c>
      <c r="L52" s="330">
        <v>34260</v>
      </c>
      <c r="M52" s="331">
        <v>13.9</v>
      </c>
      <c r="N52" s="332">
        <v>-12.7</v>
      </c>
    </row>
    <row r="53" spans="1:14" x14ac:dyDescent="0.15">
      <c r="A53" s="248"/>
      <c r="B53" s="244"/>
      <c r="C53" s="244"/>
      <c r="D53" s="244"/>
      <c r="E53" s="244"/>
      <c r="F53" s="244"/>
      <c r="G53" s="310" t="s">
        <v>508</v>
      </c>
      <c r="H53" s="311"/>
      <c r="I53" s="319">
        <v>10717624</v>
      </c>
      <c r="J53" s="320">
        <v>102920</v>
      </c>
      <c r="K53" s="321">
        <v>74.400000000000006</v>
      </c>
      <c r="L53" s="322">
        <v>51263</v>
      </c>
      <c r="M53" s="323">
        <v>-4.9000000000000004</v>
      </c>
      <c r="N53" s="324">
        <v>79.3</v>
      </c>
    </row>
    <row r="54" spans="1:14" x14ac:dyDescent="0.15">
      <c r="A54" s="248"/>
      <c r="B54" s="244"/>
      <c r="C54" s="244"/>
      <c r="D54" s="244"/>
      <c r="E54" s="244"/>
      <c r="F54" s="244"/>
      <c r="G54" s="325"/>
      <c r="H54" s="326" t="s">
        <v>507</v>
      </c>
      <c r="I54" s="327">
        <v>6158609</v>
      </c>
      <c r="J54" s="328">
        <v>59141</v>
      </c>
      <c r="K54" s="329">
        <v>33.200000000000003</v>
      </c>
      <c r="L54" s="330">
        <v>29061</v>
      </c>
      <c r="M54" s="331">
        <v>-15.2</v>
      </c>
      <c r="N54" s="332">
        <v>48.4</v>
      </c>
    </row>
    <row r="55" spans="1:14" x14ac:dyDescent="0.15">
      <c r="A55" s="248"/>
      <c r="B55" s="244"/>
      <c r="C55" s="244"/>
      <c r="D55" s="244"/>
      <c r="E55" s="244"/>
      <c r="F55" s="244"/>
      <c r="G55" s="310" t="s">
        <v>509</v>
      </c>
      <c r="H55" s="311"/>
      <c r="I55" s="319">
        <v>13450955</v>
      </c>
      <c r="J55" s="320">
        <v>130195</v>
      </c>
      <c r="K55" s="321">
        <v>26.5</v>
      </c>
      <c r="L55" s="322">
        <v>41433</v>
      </c>
      <c r="M55" s="323">
        <v>-19.2</v>
      </c>
      <c r="N55" s="324">
        <v>45.7</v>
      </c>
    </row>
    <row r="56" spans="1:14" x14ac:dyDescent="0.15">
      <c r="A56" s="248"/>
      <c r="B56" s="244"/>
      <c r="C56" s="244"/>
      <c r="D56" s="244"/>
      <c r="E56" s="244"/>
      <c r="F56" s="244"/>
      <c r="G56" s="325"/>
      <c r="H56" s="326" t="s">
        <v>507</v>
      </c>
      <c r="I56" s="327">
        <v>3420494</v>
      </c>
      <c r="J56" s="328">
        <v>33108</v>
      </c>
      <c r="K56" s="329">
        <v>-44</v>
      </c>
      <c r="L56" s="330">
        <v>22351</v>
      </c>
      <c r="M56" s="331">
        <v>-23.1</v>
      </c>
      <c r="N56" s="332">
        <v>-20.9</v>
      </c>
    </row>
    <row r="57" spans="1:14" x14ac:dyDescent="0.15">
      <c r="A57" s="248"/>
      <c r="B57" s="244"/>
      <c r="C57" s="244"/>
      <c r="D57" s="244"/>
      <c r="E57" s="244"/>
      <c r="F57" s="244"/>
      <c r="G57" s="310" t="s">
        <v>510</v>
      </c>
      <c r="H57" s="311"/>
      <c r="I57" s="319">
        <v>9036590</v>
      </c>
      <c r="J57" s="320">
        <v>87771</v>
      </c>
      <c r="K57" s="321">
        <v>-32.6</v>
      </c>
      <c r="L57" s="322">
        <v>43493</v>
      </c>
      <c r="M57" s="323">
        <v>5</v>
      </c>
      <c r="N57" s="324">
        <v>-37.6</v>
      </c>
    </row>
    <row r="58" spans="1:14" x14ac:dyDescent="0.15">
      <c r="A58" s="248"/>
      <c r="B58" s="244"/>
      <c r="C58" s="244"/>
      <c r="D58" s="244"/>
      <c r="E58" s="244"/>
      <c r="F58" s="244"/>
      <c r="G58" s="325"/>
      <c r="H58" s="326" t="s">
        <v>507</v>
      </c>
      <c r="I58" s="327">
        <v>4256407</v>
      </c>
      <c r="J58" s="328">
        <v>41342</v>
      </c>
      <c r="K58" s="329">
        <v>24.9</v>
      </c>
      <c r="L58" s="330">
        <v>23254</v>
      </c>
      <c r="M58" s="331">
        <v>4</v>
      </c>
      <c r="N58" s="332">
        <v>20.9</v>
      </c>
    </row>
    <row r="59" spans="1:14" x14ac:dyDescent="0.15">
      <c r="A59" s="248"/>
      <c r="B59" s="244"/>
      <c r="C59" s="244"/>
      <c r="D59" s="244"/>
      <c r="E59" s="244"/>
      <c r="F59" s="244"/>
      <c r="G59" s="310" t="s">
        <v>511</v>
      </c>
      <c r="H59" s="311"/>
      <c r="I59" s="319">
        <v>11404264</v>
      </c>
      <c r="J59" s="320">
        <v>111273</v>
      </c>
      <c r="K59" s="321">
        <v>26.8</v>
      </c>
      <c r="L59" s="322">
        <v>50840</v>
      </c>
      <c r="M59" s="323">
        <v>16.899999999999999</v>
      </c>
      <c r="N59" s="324">
        <v>9.9</v>
      </c>
    </row>
    <row r="60" spans="1:14" x14ac:dyDescent="0.15">
      <c r="A60" s="248"/>
      <c r="B60" s="244"/>
      <c r="C60" s="244"/>
      <c r="D60" s="244"/>
      <c r="E60" s="244"/>
      <c r="F60" s="244"/>
      <c r="G60" s="325"/>
      <c r="H60" s="326" t="s">
        <v>507</v>
      </c>
      <c r="I60" s="333">
        <v>3463447</v>
      </c>
      <c r="J60" s="328">
        <v>33793</v>
      </c>
      <c r="K60" s="329">
        <v>-18.3</v>
      </c>
      <c r="L60" s="330">
        <v>25367</v>
      </c>
      <c r="M60" s="331">
        <v>9.1</v>
      </c>
      <c r="N60" s="332">
        <v>-27.4</v>
      </c>
    </row>
    <row r="61" spans="1:14" x14ac:dyDescent="0.15">
      <c r="A61" s="248"/>
      <c r="B61" s="244"/>
      <c r="C61" s="244"/>
      <c r="D61" s="244"/>
      <c r="E61" s="244"/>
      <c r="F61" s="244"/>
      <c r="G61" s="310" t="s">
        <v>512</v>
      </c>
      <c r="H61" s="334"/>
      <c r="I61" s="335">
        <v>10159746</v>
      </c>
      <c r="J61" s="336">
        <v>98235</v>
      </c>
      <c r="K61" s="337">
        <v>21.3</v>
      </c>
      <c r="L61" s="338">
        <v>48191</v>
      </c>
      <c r="M61" s="339">
        <v>1.1000000000000001</v>
      </c>
      <c r="N61" s="324">
        <v>20.2</v>
      </c>
    </row>
    <row r="62" spans="1:14" x14ac:dyDescent="0.15">
      <c r="A62" s="248"/>
      <c r="B62" s="244"/>
      <c r="C62" s="244"/>
      <c r="D62" s="244"/>
      <c r="E62" s="244"/>
      <c r="F62" s="244"/>
      <c r="G62" s="325"/>
      <c r="H62" s="326" t="s">
        <v>507</v>
      </c>
      <c r="I62" s="327">
        <v>4390929</v>
      </c>
      <c r="J62" s="328">
        <v>42355</v>
      </c>
      <c r="K62" s="329">
        <v>-0.6</v>
      </c>
      <c r="L62" s="330">
        <v>26859</v>
      </c>
      <c r="M62" s="331">
        <v>-2.2999999999999998</v>
      </c>
      <c r="N62" s="332">
        <v>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40" t="s">
        <v>3</v>
      </c>
      <c r="D47" s="1140"/>
      <c r="E47" s="1141"/>
      <c r="F47" s="11">
        <v>7.05</v>
      </c>
      <c r="G47" s="12">
        <v>7.76</v>
      </c>
      <c r="H47" s="12">
        <v>5.91</v>
      </c>
      <c r="I47" s="12">
        <v>6.51</v>
      </c>
      <c r="J47" s="13">
        <v>19.809999999999999</v>
      </c>
    </row>
    <row r="48" spans="2:10" ht="57.75" customHeight="1" x14ac:dyDescent="0.15">
      <c r="B48" s="14"/>
      <c r="C48" s="1142" t="s">
        <v>4</v>
      </c>
      <c r="D48" s="1142"/>
      <c r="E48" s="1143"/>
      <c r="F48" s="15">
        <v>1.5</v>
      </c>
      <c r="G48" s="16">
        <v>7.03</v>
      </c>
      <c r="H48" s="16">
        <v>0.87</v>
      </c>
      <c r="I48" s="16">
        <v>14.04</v>
      </c>
      <c r="J48" s="17">
        <v>3.36</v>
      </c>
    </row>
    <row r="49" spans="2:10" ht="57.75" customHeight="1" thickBot="1" x14ac:dyDescent="0.2">
      <c r="B49" s="18"/>
      <c r="C49" s="1144" t="s">
        <v>5</v>
      </c>
      <c r="D49" s="1144"/>
      <c r="E49" s="1145"/>
      <c r="F49" s="19" t="s">
        <v>519</v>
      </c>
      <c r="G49" s="20">
        <v>5.71</v>
      </c>
      <c r="H49" s="20" t="s">
        <v>520</v>
      </c>
      <c r="I49" s="20">
        <v>13.26</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9"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2" t="s">
        <v>522</v>
      </c>
      <c r="D34" s="1152"/>
      <c r="E34" s="1153"/>
      <c r="F34" s="32">
        <v>0</v>
      </c>
      <c r="G34" s="33" t="s">
        <v>523</v>
      </c>
      <c r="H34" s="33" t="s">
        <v>524</v>
      </c>
      <c r="I34" s="33" t="s">
        <v>525</v>
      </c>
      <c r="J34" s="34" t="s">
        <v>526</v>
      </c>
      <c r="K34" s="22"/>
      <c r="L34" s="22"/>
      <c r="M34" s="22"/>
      <c r="N34" s="22"/>
      <c r="O34" s="22"/>
      <c r="P34" s="22"/>
    </row>
    <row r="35" spans="1:16" ht="39" customHeight="1" x14ac:dyDescent="0.15">
      <c r="A35" s="22"/>
      <c r="B35" s="35"/>
      <c r="C35" s="1146" t="s">
        <v>527</v>
      </c>
      <c r="D35" s="1147"/>
      <c r="E35" s="1148"/>
      <c r="F35" s="36">
        <v>4.49</v>
      </c>
      <c r="G35" s="37">
        <v>4.4800000000000004</v>
      </c>
      <c r="H35" s="37">
        <v>4.6900000000000004</v>
      </c>
      <c r="I35" s="37">
        <v>5.28</v>
      </c>
      <c r="J35" s="38">
        <v>5.78</v>
      </c>
      <c r="K35" s="22"/>
      <c r="L35" s="22"/>
      <c r="M35" s="22"/>
      <c r="N35" s="22"/>
      <c r="O35" s="22"/>
      <c r="P35" s="22"/>
    </row>
    <row r="36" spans="1:16" ht="39" customHeight="1" x14ac:dyDescent="0.15">
      <c r="A36" s="22"/>
      <c r="B36" s="35"/>
      <c r="C36" s="1146" t="s">
        <v>528</v>
      </c>
      <c r="D36" s="1147"/>
      <c r="E36" s="1148"/>
      <c r="F36" s="36">
        <v>1.47</v>
      </c>
      <c r="G36" s="37">
        <v>7.02</v>
      </c>
      <c r="H36" s="37">
        <v>1.1299999999999999</v>
      </c>
      <c r="I36" s="37">
        <v>14.41</v>
      </c>
      <c r="J36" s="38">
        <v>3.6</v>
      </c>
      <c r="K36" s="22"/>
      <c r="L36" s="22"/>
      <c r="M36" s="22"/>
      <c r="N36" s="22"/>
      <c r="O36" s="22"/>
      <c r="P36" s="22"/>
    </row>
    <row r="37" spans="1:16" ht="39" customHeight="1" x14ac:dyDescent="0.15">
      <c r="A37" s="22"/>
      <c r="B37" s="35"/>
      <c r="C37" s="1146" t="s">
        <v>529</v>
      </c>
      <c r="D37" s="1147"/>
      <c r="E37" s="1148"/>
      <c r="F37" s="36">
        <v>0.16</v>
      </c>
      <c r="G37" s="37">
        <v>0.16</v>
      </c>
      <c r="H37" s="37">
        <v>0.48</v>
      </c>
      <c r="I37" s="37">
        <v>0.72</v>
      </c>
      <c r="J37" s="38">
        <v>0.95</v>
      </c>
      <c r="K37" s="22"/>
      <c r="L37" s="22"/>
      <c r="M37" s="22"/>
      <c r="N37" s="22"/>
      <c r="O37" s="22"/>
      <c r="P37" s="22"/>
    </row>
    <row r="38" spans="1:16" ht="39" customHeight="1" x14ac:dyDescent="0.15">
      <c r="A38" s="22"/>
      <c r="B38" s="35"/>
      <c r="C38" s="1146" t="s">
        <v>530</v>
      </c>
      <c r="D38" s="1147"/>
      <c r="E38" s="1148"/>
      <c r="F38" s="36">
        <v>0.04</v>
      </c>
      <c r="G38" s="37">
        <v>0.04</v>
      </c>
      <c r="H38" s="37">
        <v>0.05</v>
      </c>
      <c r="I38" s="37">
        <v>0.05</v>
      </c>
      <c r="J38" s="38">
        <v>0.04</v>
      </c>
      <c r="K38" s="22"/>
      <c r="L38" s="22"/>
      <c r="M38" s="22"/>
      <c r="N38" s="22"/>
      <c r="O38" s="22"/>
      <c r="P38" s="22"/>
    </row>
    <row r="39" spans="1:16" ht="39" customHeight="1" x14ac:dyDescent="0.15">
      <c r="A39" s="22"/>
      <c r="B39" s="35"/>
      <c r="C39" s="1146" t="s">
        <v>531</v>
      </c>
      <c r="D39" s="1147"/>
      <c r="E39" s="1148"/>
      <c r="F39" s="36">
        <v>0.01</v>
      </c>
      <c r="G39" s="37">
        <v>0.01</v>
      </c>
      <c r="H39" s="37">
        <v>0.02</v>
      </c>
      <c r="I39" s="37">
        <v>0.13</v>
      </c>
      <c r="J39" s="38">
        <v>0.01</v>
      </c>
      <c r="K39" s="22"/>
      <c r="L39" s="22"/>
      <c r="M39" s="22"/>
      <c r="N39" s="22"/>
      <c r="O39" s="22"/>
      <c r="P39" s="22"/>
    </row>
    <row r="40" spans="1:16" ht="39" customHeight="1" x14ac:dyDescent="0.15">
      <c r="A40" s="22"/>
      <c r="B40" s="35"/>
      <c r="C40" s="1146" t="s">
        <v>532</v>
      </c>
      <c r="D40" s="1147"/>
      <c r="E40" s="1148"/>
      <c r="F40" s="36">
        <v>0</v>
      </c>
      <c r="G40" s="37">
        <v>0</v>
      </c>
      <c r="H40" s="37">
        <v>0</v>
      </c>
      <c r="I40" s="37">
        <v>0</v>
      </c>
      <c r="J40" s="38">
        <v>0</v>
      </c>
      <c r="K40" s="22"/>
      <c r="L40" s="22"/>
      <c r="M40" s="22"/>
      <c r="N40" s="22"/>
      <c r="O40" s="22"/>
      <c r="P40" s="22"/>
    </row>
    <row r="41" spans="1:16" ht="39" customHeight="1" x14ac:dyDescent="0.15">
      <c r="A41" s="22"/>
      <c r="B41" s="35"/>
      <c r="C41" s="1146" t="s">
        <v>533</v>
      </c>
      <c r="D41" s="1147"/>
      <c r="E41" s="1148"/>
      <c r="F41" s="36">
        <v>0</v>
      </c>
      <c r="G41" s="37">
        <v>0</v>
      </c>
      <c r="H41" s="37">
        <v>0</v>
      </c>
      <c r="I41" s="37">
        <v>0.01</v>
      </c>
      <c r="J41" s="38">
        <v>0</v>
      </c>
      <c r="K41" s="22"/>
      <c r="L41" s="22"/>
      <c r="M41" s="22"/>
      <c r="N41" s="22"/>
      <c r="O41" s="22"/>
      <c r="P41" s="22"/>
    </row>
    <row r="42" spans="1:16" ht="39" customHeight="1" x14ac:dyDescent="0.15">
      <c r="A42" s="22"/>
      <c r="B42" s="39"/>
      <c r="C42" s="1146" t="s">
        <v>534</v>
      </c>
      <c r="D42" s="1147"/>
      <c r="E42" s="1148"/>
      <c r="F42" s="36" t="s">
        <v>474</v>
      </c>
      <c r="G42" s="37" t="s">
        <v>474</v>
      </c>
      <c r="H42" s="37" t="s">
        <v>474</v>
      </c>
      <c r="I42" s="37" t="s">
        <v>474</v>
      </c>
      <c r="J42" s="38" t="s">
        <v>474</v>
      </c>
      <c r="K42" s="22"/>
      <c r="L42" s="22"/>
      <c r="M42" s="22"/>
      <c r="N42" s="22"/>
      <c r="O42" s="22"/>
      <c r="P42" s="22"/>
    </row>
    <row r="43" spans="1:16" ht="39" customHeight="1" thickBot="1" x14ac:dyDescent="0.2">
      <c r="A43" s="22"/>
      <c r="B43" s="40"/>
      <c r="C43" s="1149" t="s">
        <v>535</v>
      </c>
      <c r="D43" s="1150"/>
      <c r="E43" s="1151"/>
      <c r="F43" s="41">
        <v>0.04</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election activeCell="N44" sqref="N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5113</v>
      </c>
      <c r="L45" s="60">
        <v>4881</v>
      </c>
      <c r="M45" s="60">
        <v>5011</v>
      </c>
      <c r="N45" s="60">
        <v>5137</v>
      </c>
      <c r="O45" s="61">
        <v>5439</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474</v>
      </c>
      <c r="L46" s="64" t="s">
        <v>474</v>
      </c>
      <c r="M46" s="64" t="s">
        <v>474</v>
      </c>
      <c r="N46" s="64" t="s">
        <v>474</v>
      </c>
      <c r="O46" s="65" t="s">
        <v>474</v>
      </c>
      <c r="P46" s="48"/>
      <c r="Q46" s="48"/>
      <c r="R46" s="48"/>
      <c r="S46" s="48"/>
      <c r="T46" s="48"/>
      <c r="U46" s="48"/>
    </row>
    <row r="47" spans="1:21" ht="30.75" customHeight="1" x14ac:dyDescent="0.15">
      <c r="A47" s="48"/>
      <c r="B47" s="1164"/>
      <c r="C47" s="1165"/>
      <c r="D47" s="62"/>
      <c r="E47" s="1156" t="s">
        <v>14</v>
      </c>
      <c r="F47" s="1156"/>
      <c r="G47" s="1156"/>
      <c r="H47" s="1156"/>
      <c r="I47" s="1156"/>
      <c r="J47" s="1157"/>
      <c r="K47" s="63">
        <v>107</v>
      </c>
      <c r="L47" s="64">
        <v>133</v>
      </c>
      <c r="M47" s="64">
        <v>133</v>
      </c>
      <c r="N47" s="64">
        <v>133</v>
      </c>
      <c r="O47" s="65">
        <v>133</v>
      </c>
      <c r="P47" s="48"/>
      <c r="Q47" s="48"/>
      <c r="R47" s="48"/>
      <c r="S47" s="48"/>
      <c r="T47" s="48"/>
      <c r="U47" s="48"/>
    </row>
    <row r="48" spans="1:21" ht="30.75" customHeight="1" x14ac:dyDescent="0.15">
      <c r="A48" s="48"/>
      <c r="B48" s="1164"/>
      <c r="C48" s="1165"/>
      <c r="D48" s="62"/>
      <c r="E48" s="1156" t="s">
        <v>15</v>
      </c>
      <c r="F48" s="1156"/>
      <c r="G48" s="1156"/>
      <c r="H48" s="1156"/>
      <c r="I48" s="1156"/>
      <c r="J48" s="1157"/>
      <c r="K48" s="63">
        <v>1231</v>
      </c>
      <c r="L48" s="64">
        <v>1300</v>
      </c>
      <c r="M48" s="64">
        <v>1260</v>
      </c>
      <c r="N48" s="64">
        <v>1334</v>
      </c>
      <c r="O48" s="65">
        <v>1386</v>
      </c>
      <c r="P48" s="48"/>
      <c r="Q48" s="48"/>
      <c r="R48" s="48"/>
      <c r="S48" s="48"/>
      <c r="T48" s="48"/>
      <c r="U48" s="48"/>
    </row>
    <row r="49" spans="1:21" ht="30.75" customHeight="1" x14ac:dyDescent="0.15">
      <c r="A49" s="48"/>
      <c r="B49" s="1164"/>
      <c r="C49" s="1165"/>
      <c r="D49" s="62"/>
      <c r="E49" s="1156" t="s">
        <v>16</v>
      </c>
      <c r="F49" s="1156"/>
      <c r="G49" s="1156"/>
      <c r="H49" s="1156"/>
      <c r="I49" s="1156"/>
      <c r="J49" s="1157"/>
      <c r="K49" s="63">
        <v>130</v>
      </c>
      <c r="L49" s="64">
        <v>118</v>
      </c>
      <c r="M49" s="64">
        <v>110</v>
      </c>
      <c r="N49" s="64">
        <v>92</v>
      </c>
      <c r="O49" s="65">
        <v>83</v>
      </c>
      <c r="P49" s="48"/>
      <c r="Q49" s="48"/>
      <c r="R49" s="48"/>
      <c r="S49" s="48"/>
      <c r="T49" s="48"/>
      <c r="U49" s="48"/>
    </row>
    <row r="50" spans="1:21" ht="30.75" customHeight="1" x14ac:dyDescent="0.15">
      <c r="A50" s="48"/>
      <c r="B50" s="1164"/>
      <c r="C50" s="1165"/>
      <c r="D50" s="62"/>
      <c r="E50" s="1156" t="s">
        <v>17</v>
      </c>
      <c r="F50" s="1156"/>
      <c r="G50" s="1156"/>
      <c r="H50" s="1156"/>
      <c r="I50" s="1156"/>
      <c r="J50" s="1157"/>
      <c r="K50" s="63">
        <v>353</v>
      </c>
      <c r="L50" s="64">
        <v>277</v>
      </c>
      <c r="M50" s="64">
        <v>245</v>
      </c>
      <c r="N50" s="64">
        <v>222</v>
      </c>
      <c r="O50" s="65">
        <v>209</v>
      </c>
      <c r="P50" s="48"/>
      <c r="Q50" s="48"/>
      <c r="R50" s="48"/>
      <c r="S50" s="48"/>
      <c r="T50" s="48"/>
      <c r="U50" s="48"/>
    </row>
    <row r="51" spans="1:21" ht="30.75" customHeight="1" x14ac:dyDescent="0.15">
      <c r="A51" s="48"/>
      <c r="B51" s="1166"/>
      <c r="C51" s="1167"/>
      <c r="D51" s="66"/>
      <c r="E51" s="1156" t="s">
        <v>18</v>
      </c>
      <c r="F51" s="1156"/>
      <c r="G51" s="1156"/>
      <c r="H51" s="1156"/>
      <c r="I51" s="1156"/>
      <c r="J51" s="1157"/>
      <c r="K51" s="63">
        <v>7</v>
      </c>
      <c r="L51" s="64">
        <v>14</v>
      </c>
      <c r="M51" s="64">
        <v>7</v>
      </c>
      <c r="N51" s="64">
        <v>11</v>
      </c>
      <c r="O51" s="65">
        <v>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3818</v>
      </c>
      <c r="L52" s="64">
        <v>3754</v>
      </c>
      <c r="M52" s="64">
        <v>3866</v>
      </c>
      <c r="N52" s="64">
        <v>3989</v>
      </c>
      <c r="O52" s="65">
        <v>4157</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3123</v>
      </c>
      <c r="L53" s="69">
        <v>2969</v>
      </c>
      <c r="M53" s="69">
        <v>2900</v>
      </c>
      <c r="N53" s="69">
        <v>2940</v>
      </c>
      <c r="O53" s="70">
        <v>3093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勝山未貴</cp:lastModifiedBy>
  <cp:lastPrinted>2015-04-28T11:05:13Z</cp:lastPrinted>
  <dcterms:created xsi:type="dcterms:W3CDTF">2015-02-17T06:39:09Z</dcterms:created>
  <dcterms:modified xsi:type="dcterms:W3CDTF">2019-03-18T00:41:43Z</dcterms:modified>
</cp:coreProperties>
</file>