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財務課\010-財政係\財務諸報告関係\H31\200220_３／４〆【市町村課】平成30年度財政状況資料集の作成及び公表について\１回目（R2.3）\03_提出\200310_修正\"/>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<sst xmlns="http://schemas.openxmlformats.org/spreadsheetml/2006/main" count="1044" uniqueCount="608">
  <si>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</si>
  <si>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</si>
  <si>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</si>
  <si>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</si>
  <si>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</si>
  <si>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</si>
  <si>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</si>
  <si>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</si>
  <si>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</si>
  <si>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</si>
  <si>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</si>
  <si>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</si>
  <si>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</si>
  <si>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</si>
  <si>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</si>
  <si>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</si>
  <si>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</si>
  <si>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</si>
  <si>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</si>
  <si>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</si>
  <si>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</si>
  <si>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</si>
  <si>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</si>
  <si>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</si>
  <si>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</si>
  <si>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</si>
  <si>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</si>
  <si>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</si>
  <si>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</si>
  <si>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</si>
  <si>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</si>
  <si>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</si>
  <si>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</si>
  <si>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</si>
  <si>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</si>
  <si>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</si>
  <si>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</si>
  <si>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</si>
  <si>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</si>
  <si>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</si>
  <si>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</si>
  <si>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</si>
  <si>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</si>
  <si>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</si>
  <si>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</si>
  <si>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</si>
  <si>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</si>
  <si>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</si>
  <si>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</si>
  <si>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</si>
  <si>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</si>
  <si>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</si>
  <si>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</si>
  <si>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</si>
  <si>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</si>
  <si>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</si>
  <si>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</si>
  <si>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</si>
  <si>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</si>
  <si>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</si>
  <si>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</si>
  <si>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</si>
  <si>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</si>
  <si>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</si>
  <si>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</si>
  <si>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</si>
  <si>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</si>
  <si>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</si>
  <si>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</si>
  <si>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</si>
  <si>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</si>
  <si>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</si>
  <si>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</si>
  <si>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</si>
  <si>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</si>
  <si>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</si>
  <si>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</si>
  <si>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</si>
  <si>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</si>
  <si>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</si>
  <si>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</si>
  <si>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</si>
  <si>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</si>
  <si>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</si>
  <si>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</si>
  <si>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</si>
  <si>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</si>
  <si>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</si>
  <si>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</si>
  <si>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</si>
  <si>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</si>
  <si>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</si>
  <si>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</si>
  <si>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</si>
  <si>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</si>
  <si>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</si>
  <si>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</si>
  <si>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</si>
  <si>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</si>
  <si>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</si>
  <si>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</si>
  <si>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</si>
  <si>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</si>
  <si>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</si>
  <si>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</si>
  <si>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</si>
  <si>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</si>
  <si>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</si>
  <si>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</si>
  <si>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</si>
  <si>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</si>
  <si>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</si>
  <si>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</si>
  <si>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</si>
  <si>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</si>
  <si>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</si>
  <si>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</si>
  <si>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</si>
  <si>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</si>
  <si>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</si>
  <si>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</si>
  <si>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</si>
  <si>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</si>
  <si>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</si>
  <si>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</si>
  <si>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</si>
  <si>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</si>
  <si>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</si>
  <si>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</si>
  <si>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</si>
  <si>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</si>
  <si>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</si>
  <si>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</si>
  <si>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</si>
  <si>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</si>
  <si>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</si>
  <si>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</si>
  <si>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</si>
  <si>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</si>
  <si>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</si>
  <si>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</si>
  <si>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</si>
  <si>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</si>
  <si>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</si>
  <si>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</si>
  <si>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</si>
  <si>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</si>
  <si>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</si>
  <si>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</si>
  <si>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</si>
  <si>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</si>
  <si>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</si>
  <si>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</si>
  <si>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</si>
  <si>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</si>
  <si>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</si>
  <si>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</si>
  <si>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</si>
  <si>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</si>
  <si>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</si>
  <si>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</si>
  <si>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</si>
  <si>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</si>
  <si>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</si>
  <si>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</si>
  <si>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</si>
  <si>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</si>
  <si>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</si>
  <si>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</si>
  <si>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</si>
  <si>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</si>
  <si>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</si>
  <si>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</si>
  <si>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</si>
  <si>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</si>
  <si>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</si>
  <si>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</si>
  <si>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</si>
  <si>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</si>
  <si>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</si>
  <si>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</si>
  <si>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</si>
  <si>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</si>
  <si>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</si>
  <si>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</si>
  <si>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</si>
  <si>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</si>
  <si>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</si>
  <si>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</si>
  <si>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</si>
  <si>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</si>
  <si>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</si>
  <si>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</si>
  <si>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</si>
  <si>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</si>
  <si>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</si>
  <si>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</si>
  <si>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</si>
  <si>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</si>
  <si>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</si>
  <si>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</si>
  <si>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</si>
  <si>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</si>
  <si>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</si>
  <si>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</si>
  <si>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</si>
  <si>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</si>
  <si>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</si>
  <si>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</si>
  <si>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</si>
  <si>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</si>
  <si>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新潟県三条市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</si>
  <si>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</si>
  <si>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</si>
  <si>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</si>
  <si>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</si>
  <si>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</si>
  <si>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</si>
  <si>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</si>
  <si>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</si>
  <si>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</si>
  <si>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</si>
  <si>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</si>
  <si>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</si>
  <si>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</si>
  <si>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</si>
  <si>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</si>
  <si>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</si>
  <si>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</si>
  <si>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</si>
  <si>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</si>
  <si>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</si>
  <si>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</si>
  <si>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</si>
  <si>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</si>
  <si>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</si>
  <si>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</si>
  <si>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</si>
  <si>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</si>
  <si>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</si>
  <si>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</si>
  <si>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</si>
  <si>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</si>
  <si>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</si>
  <si>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</si>
  <si>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</si>
  <si>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</si>
  <si>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</si>
  <si>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</si>
  <si>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</si>
  <si>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</si>
  <si>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</si>
  <si>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</si>
  <si>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</si>
  <si>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</si>
  <si>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</si>
  <si>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</si>
  <si>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</si>
  <si>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</si>
  <si>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</si>
  <si>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</si>
  <si>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</si>
  <si>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</si>
  <si>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</si>
  <si>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</si>
  <si>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</si>
  <si>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</si>
  <si>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</si>
  <si>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</si>
  <si>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</si>
  <si>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</si>
  <si>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</si>
  <si>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</si>
  <si>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</si>
  <si>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</si>
  <si>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</si>
  <si>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</si>
  <si>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</si>
  <si>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</si>
  <si>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</si>
  <si>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</si>
  <si>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</si>
  <si>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</si>
  <si>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</si>
  <si>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</si>
  <si>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</si>
  <si>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</si>
  <si>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</si>
  <si>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</si>
  <si>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</si>
  <si>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</si>
  <si>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</si>
  <si>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</si>
  <si>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</si>
  <si>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</si>
  <si>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</si>
  <si>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</si>
  <si>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</si>
  <si>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</si>
  <si>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</si>
  <si>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</si>
  <si>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</si>
  <si>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</si>
  <si>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</si>
  <si>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</si>
  <si>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</si>
  <si>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</si>
  <si>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</si>
  <si>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</si>
  <si>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</si>
  <si>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</si>
  <si>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</si>
  <si>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</si>
  <si>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</si>
  <si>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</si>
  <si>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</si>
  <si>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</si>
  <si>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</si>
  <si>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</si>
  <si>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</si>
  <si>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</si>
  <si>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</si>
  <si>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</si>
  <si>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</si>
  <si>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</si>
  <si>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</si>
  <si>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</si>
  <si>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</si>
  <si>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</si>
  <si>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</si>
  <si>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</si>
  <si>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</si>
  <si>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</si>
  <si>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</si>
  <si>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</si>
  <si>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</si>
  <si>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</si>
  <si>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</si>
  <si>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</si>
  <si>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</si>
  <si>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</si>
  <si>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</si>
  <si>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</si>
  <si>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</si>
  <si>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</si>
  <si>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</si>
  <si>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</si>
  <si>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</si>
  <si>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</si>
  <si>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</si>
  <si>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</si>
  <si>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</si>
  <si>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</si>
  <si>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</si>
  <si>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</si>
  <si>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</si>
  <si>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</si>
  <si>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</si>
  <si>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</si>
  <si>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</si>
  <si>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</si>
  <si>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</si>
  <si>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</si>
  <si>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新潟県三条市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</si>
  <si>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</si>
  <si>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</si>
  <si>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</si>
  <si>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</si>
  <si>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</si>
  <si>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</si>
  <si>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</si>
  <si>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</si>
  <si>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</si>
  <si>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</si>
  <si>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</si>
  <si>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</si>
  <si>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</si>
  <si>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</si>
  <si>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</si>
  <si>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</si>
  <si>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</si>
  <si>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</si>
  <si>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</si>
  <si>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</si>
  <si>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</si>
  <si>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</si>
  <si>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</si>
  <si>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</si>
  <si>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</si>
  <si>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</si>
  <si>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</si>
  <si>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</si>
  <si>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</si>
  <si>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</si>
  <si>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</si>
  <si>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</si>
  <si>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</si>
  <si>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</si>
  <si>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</si>
  <si>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</si>
  <si>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</si>
  <si>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</si>
  <si>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</si>
  <si>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</si>
  <si>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</si>
  <si>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</si>
  <si>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</si>
  <si>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</si>
  <si>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</si>
  <si>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</si>
  <si>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</si>
  <si>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</si>
  <si>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</si>
  <si>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</si>
  <si>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</si>
  <si>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</si>
  <si>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</si>
  <si>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</si>
  <si>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</si>
  <si>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</si>
  <si>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</si>
  <si>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</si>
  <si>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</si>
  <si>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</si>
  <si>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</si>
  <si>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</si>
  <si>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</si>
  <si>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</si>
  <si>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</si>
  <si>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</si>
  <si>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</si>
  <si>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</si>
  <si>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</si>
  <si>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</si>
  <si>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</si>
  <si>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</si>
  <si>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</si>
  <si>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</si>
  <si>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</si>
  <si>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</si>
  <si>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</si>
  <si>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</si>
  <si>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</si>
  <si>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</si>
  <si>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</si>
  <si>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</si>
  <si>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</si>
  <si>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</si>
  <si>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</si>
  <si>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</si>
  <si>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</si>
  <si>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</si>
  <si>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</si>
  <si>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</si>
  <si>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</si>
  <si>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</si>
  <si>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</si>
  <si>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</si>
  <si>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</si>
  <si>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</si>
  <si>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</si>
  <si>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</si>
  <si>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</si>
  <si>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</si>
  <si>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</si>
  <si>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</si>
  <si>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</si>
  <si>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</si>
  <si>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</si>
  <si>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</si>
  <si>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</si>
  <si>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</si>
  <si>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</si>
  <si>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</si>
  <si>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</si>
  <si>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</si>
  <si>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</si>
  <si>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</si>
  <si>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</si>
  <si>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</si>
  <si>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</si>
  <si>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</si>
  <si>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</si>
  <si>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</si>
  <si>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</si>
  <si>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</si>
  <si>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</si>
  <si>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</si>
  <si>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</si>
  <si>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</si>
  <si>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</si>
  <si>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</si>
  <si>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</si>
  <si>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</si>
  <si>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</si>
  <si>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</si>
  <si>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</si>
  <si>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</si>
  <si>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</si>
  <si>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</si>
  <si>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</si>
  <si>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</si>
  <si>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</si>
  <si>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</si>
  <si>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</si>
  <si>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</si>
  <si>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</si>
  <si>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</si>
  <si>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</si>
  <si>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</si>
  <si>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</si>
  <si>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</si>
  <si>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</si>
  <si>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</si>
  <si>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</si>
  <si>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</si>
  <si>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</si>
  <si>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</si>
  <si>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</si>
  <si>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</si>
  <si>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</si>
  <si>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</si>
  <si>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</si>
  <si>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</si>
  <si>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</si>
  <si>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</si>
  <si>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</si>
  <si>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</si>
  <si>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</si>
  <si>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</si>
  <si>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</si>
  <si>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</si>
  <si>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</si>
  <si>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</si>
  <si>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</si>
  <si>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</si>
  <si>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</si>
  <si>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</si>
  <si>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</si>
  <si>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</si>
  <si>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</si>
  <si>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</si>
  <si>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</si>
  <si>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</si>
  <si>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</si>
  <si>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</si>
  <si>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</si>
  <si>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</si>
  <si>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</si>
  <si>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</si>
  <si>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</si>
  <si>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</si>
  <si>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</si>
  <si>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</si>
  <si>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</si>
  <si>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</si>
  <si>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</si>
  <si>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</si>
  <si>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</si>
  <si>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</si>
  <si>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</si>
  <si>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</si>
  <si>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1.40</t>
  </si>
  <si>
    <t>▲ 4.95</t>
  </si>
  <si>
    <t>▲ 2.36</t>
  </si>
  <si>
    <t>水道事業会計</t>
  </si>
  <si>
    <t>一般会計</t>
  </si>
  <si>
    <t>国民健康保険事業特別会計</t>
  </si>
  <si>
    <t>▲ 1.33</t>
  </si>
  <si>
    <t>▲ 0.93</t>
  </si>
  <si>
    <t>介護保険事業特別会計</t>
  </si>
  <si>
    <t>後期高齢者医療特別会計</t>
  </si>
  <si>
    <t>勤労者福祉共済事業特別会計</t>
  </si>
  <si>
    <t>農業集落排水事業特別会計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</si>
  <si>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</si>
  <si>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</si>
  <si>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</si>
  <si>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</si>
  <si>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</si>
  <si>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</si>
  <si>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</si>
  <si>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</si>
  <si>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職員退職手当基金</t>
    <rPh sb="0" eb="2">
      <t>ショクイン</t>
    </rPh>
    <rPh sb="2" eb="4">
      <t>タイショク</t>
    </rPh>
    <rPh sb="4" eb="6">
      <t>テアテ</t>
    </rPh>
    <rPh sb="6" eb="8">
      <t>キキン</t>
    </rPh>
    <phoneticPr fontId="11"/>
  </si>
  <si>
    <t>共和松井基金</t>
    <rPh sb="0" eb="2">
      <t>キョウワ</t>
    </rPh>
    <rPh sb="2" eb="4">
      <t>マツイ</t>
    </rPh>
    <rPh sb="4" eb="6">
      <t>キキン</t>
    </rPh>
    <phoneticPr fontId="11"/>
  </si>
  <si>
    <t>社会福祉基金</t>
    <rPh sb="0" eb="2">
      <t>シャカイ</t>
    </rPh>
    <rPh sb="2" eb="4">
      <t>フクシ</t>
    </rPh>
    <rPh sb="4" eb="6">
      <t>キキン</t>
    </rPh>
    <phoneticPr fontId="11"/>
  </si>
  <si>
    <t>公共施設整備基金</t>
    <rPh sb="0" eb="2">
      <t>コウキョウ</t>
    </rPh>
    <rPh sb="2" eb="4">
      <t>シセツ</t>
    </rPh>
    <rPh sb="4" eb="6">
      <t>セイビ</t>
    </rPh>
    <rPh sb="6" eb="8">
      <t>キキン</t>
    </rPh>
    <phoneticPr fontId="11"/>
  </si>
  <si>
    <t>新潟県三条・燕総合グラウンド施設組合</t>
    <rPh sb="0" eb="3">
      <t>ニイガタケン</t>
    </rPh>
    <rPh sb="3" eb="5">
      <t>サンジョウ</t>
    </rPh>
    <rPh sb="6" eb="7">
      <t>ツバメ</t>
    </rPh>
    <rPh sb="7" eb="9">
      <t>ソウゴウ</t>
    </rPh>
    <rPh sb="14" eb="16">
      <t>シセツ</t>
    </rPh>
    <rPh sb="16" eb="18">
      <t>クミアイ</t>
    </rPh>
    <phoneticPr fontId="5"/>
  </si>
  <si>
    <t>三条地域水道用水供給企業団</t>
    <rPh sb="0" eb="2">
      <t>サンジョウ</t>
    </rPh>
    <rPh sb="2" eb="4">
      <t>チイキ</t>
    </rPh>
    <rPh sb="4" eb="6">
      <t>スイドウ</t>
    </rPh>
    <rPh sb="6" eb="8">
      <t>ヨウスイ</t>
    </rPh>
    <rPh sb="8" eb="10">
      <t>キョウキュウ</t>
    </rPh>
    <rPh sb="10" eb="12">
      <t>キギョウ</t>
    </rPh>
    <rPh sb="12" eb="13">
      <t>ダン</t>
    </rPh>
    <phoneticPr fontId="5"/>
  </si>
  <si>
    <t>三条・燕・西蒲・南蒲広域養護老人ホーム施設組合</t>
    <rPh sb="0" eb="2">
      <t>サンジョウ</t>
    </rPh>
    <rPh sb="3" eb="4">
      <t>ツバメ</t>
    </rPh>
    <rPh sb="5" eb="7">
      <t>ニシカン</t>
    </rPh>
    <rPh sb="8" eb="9">
      <t>ミナミ</t>
    </rPh>
    <rPh sb="10" eb="12">
      <t>コウイキ</t>
    </rPh>
    <rPh sb="12" eb="14">
      <t>ヨウゴ</t>
    </rPh>
    <rPh sb="14" eb="16">
      <t>ロウジン</t>
    </rPh>
    <rPh sb="19" eb="21">
      <t>シセツ</t>
    </rPh>
    <rPh sb="21" eb="23">
      <t>クミアイ</t>
    </rPh>
    <phoneticPr fontId="5"/>
  </si>
  <si>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</si>
  <si>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</si>
  <si>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</si>
  <si>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</si>
  <si>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</si>
  <si>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</si>
  <si>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</si>
  <si>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</si>
  <si>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新潟県中越福祉事務組合</t>
    <rPh sb="0" eb="3">
      <t>ニイガタケン</t>
    </rPh>
    <rPh sb="3" eb="5">
      <t>チュウエツ</t>
    </rPh>
    <rPh sb="5" eb="7">
      <t>フクシ</t>
    </rPh>
    <rPh sb="7" eb="9">
      <t>ジム</t>
    </rPh>
    <rPh sb="9" eb="11">
      <t>クミアイ</t>
    </rPh>
    <phoneticPr fontId="30"/>
  </si>
  <si>
    <t>三条昭栄開発</t>
    <rPh sb="0" eb="2">
      <t>サンジョウ</t>
    </rPh>
    <rPh sb="2" eb="4">
      <t>ショウエイ</t>
    </rPh>
    <rPh sb="4" eb="6">
      <t>カイハツ</t>
    </rPh>
    <phoneticPr fontId="30"/>
  </si>
  <si>
    <t>県央土地開発公社</t>
    <rPh sb="0" eb="2">
      <t>ケンオウ</t>
    </rPh>
    <rPh sb="2" eb="4">
      <t>トチ</t>
    </rPh>
    <rPh sb="4" eb="6">
      <t>カイハツ</t>
    </rPh>
    <rPh sb="6" eb="8">
      <t>コウシャ</t>
    </rPh>
    <phoneticPr fontId="30"/>
  </si>
  <si>
    <t>下田郷開発</t>
    <rPh sb="0" eb="2">
      <t>シタダ</t>
    </rPh>
    <rPh sb="2" eb="3">
      <t>サト</t>
    </rPh>
    <rPh sb="3" eb="5">
      <t>カイハツ</t>
    </rPh>
    <phoneticPr fontId="30"/>
  </si>
  <si>
    <t>燕三条地場産業振興センター</t>
    <rPh sb="0" eb="1">
      <t>ツバメ</t>
    </rPh>
    <rPh sb="1" eb="3">
      <t>サンジョウ</t>
    </rPh>
    <rPh sb="3" eb="5">
      <t>ジバ</t>
    </rPh>
    <rPh sb="5" eb="7">
      <t>サンギョウ</t>
    </rPh>
    <rPh sb="7" eb="9">
      <t>シンコウ</t>
    </rPh>
    <phoneticPr fontId="30"/>
  </si>
  <si>
    <t>-</t>
    <phoneticPr fontId="2"/>
  </si>
  <si>
    <t>○</t>
  </si>
  <si>
    <t>-</t>
    <phoneticPr fontId="2"/>
  </si>
  <si>
    <t>-</t>
    <phoneticPr fontId="2"/>
  </si>
  <si>
    <t>-</t>
    <phoneticPr fontId="2"/>
  </si>
  <si>
    <t>コメリ捧賢一記念少年スポーツ育成基金</t>
    <rPh sb="3" eb="4">
      <t>ササゲ</t>
    </rPh>
    <rPh sb="4" eb="6">
      <t>ケンイチ</t>
    </rPh>
    <rPh sb="6" eb="8">
      <t>キネン</t>
    </rPh>
    <rPh sb="8" eb="10">
      <t>ショウネン</t>
    </rPh>
    <rPh sb="14" eb="16">
      <t>イクセイ</t>
    </rPh>
    <rPh sb="16" eb="1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</si>
</sst>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54227</c:v>
                </c:pt>
                <c:pt idx="2">
                  <c:v>57295</c:v>
                </c:pt>
                <c:pt idx="3">
                  <c:v>54110</c:v>
                </c:pt>
                <c:pt idx="4">
                  <c:v>54684</c:v>
                </c:pt>
              </c:numCache>
            </c:numRef>
          </c:val>
          <c:smooth val="0"/>
          <c:extLst>
            <c:ext xmlns:c16="http://schemas.microsoft.com/office/drawing/2014/chart" uri="{C3380CC4-5D6E-409C-BE32-E72D297353CC}">
              <c16:uniqueId val="{00000000-5ABB-4996-BAE6-457179E3B6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86373</c:v>
                </c:pt>
                <c:pt idx="1">
                  <c:v>84606</c:v>
                </c:pt>
                <c:pt idx="2">
                  <c:v>54134</c:v>
                </c:pt>
                <c:pt idx="3">
                  <c:v>80786</c:v>
                </c:pt>
                <c:pt idx="4">
                  <c:v>79382</c:v>
                </c:pt>
              </c:numCache>
            </c:numRef>
          </c:val>
          <c:smooth val="0"/>
          <c:extLst>
            <c:ext xmlns:c16="http://schemas.microsoft.com/office/drawing/2014/chart" uri="{C3380CC4-5D6E-409C-BE32-E72D297353CC}">
              <c16:uniqueId val="{00000001-5ABB-4996-BAE6-457179E3B6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1.53</c:v>
                </c:pt>
                <c:pt idx="1">
                  <c:v>5.65</c:v>
                </c:pt>
                <c:pt idx="2">
                  <c:v>1.2</c:v>
                </c:pt>
                <c:pt idx="3">
                  <c:v>1.19</c:v>
                </c:pt>
                <c:pt idx="4">
                  <c:v>1.18</c:v>
                </c:pt>
              </c:numCache>
            </c:numRef>
          </c:val>
          <c:extLst>
            <c:ext xmlns:c16="http://schemas.microsoft.com/office/drawing/2014/chart" uri="{C3380CC4-5D6E-409C-BE32-E72D297353CC}">
              <c16:uniqueId val="{00000000-DE9E-4CF4-9C9D-76D57ACF14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22.84</c:v>
                </c:pt>
                <c:pt idx="1">
                  <c:v>23.34</c:v>
                </c:pt>
                <c:pt idx="2">
                  <c:v>28.38</c:v>
                </c:pt>
                <c:pt idx="3">
                  <c:v>26.31</c:v>
                </c:pt>
                <c:pt idx="4">
                  <c:v>28.39</c:v>
                </c:pt>
              </c:numCache>
            </c:numRef>
          </c:val>
          <c:extLst>
            <c:ext xmlns:c16="http://schemas.microsoft.com/office/drawing/2014/chart" uri="{C3380CC4-5D6E-409C-BE32-E72D297353CC}">
              <c16:uniqueId val="{00000001-DE9E-4CF4-9C9D-76D57ACF14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c:v>
                </c:pt>
                <c:pt idx="1">
                  <c:v>4.55</c:v>
                </c:pt>
                <c:pt idx="2">
                  <c:v>-4.95</c:v>
                </c:pt>
                <c:pt idx="3">
                  <c:v>-2.36</c:v>
                </c:pt>
                <c:pt idx="4">
                  <c:v>1.64</c:v>
                </c:pt>
              </c:numCache>
            </c:numRef>
          </c:val>
          <c:smooth val="0"/>
          <c:extLst>
            <c:ext xmlns:c16="http://schemas.microsoft.com/office/drawing/2014/chart" uri="{C3380CC4-5D6E-409C-BE32-E72D297353CC}">
              <c16:uniqueId val="{00000002-DE9E-4CF4-9C9D-76D57ACF14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81-4DC4-913B-D60545EC68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81-4DC4-913B-D60545EC68E4}"/>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81-4DC4-913B-D60545EC68E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81-4DC4-913B-D60545EC68E4}"/>
            </c:ext>
          </c:extLst>
        </c:ser>
        <c:ser>
          <c:idx val="4"/>
          <c:order val="4"/>
          <c:tx>
            <c:strRef>
              <c:f>データシート!$A$31</c:f>
              <c:strCache>
                <c:ptCount val="1"/>
                <c:pt idx="0">
                  <c:v>勤労者福祉共済事業特別会計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4-4881-4DC4-913B-D60545EC68E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0.03</c:v>
                </c:pt>
                <c:pt idx="6">
                  <c:v>#N/A</c:v>
                </c:pt>
                <c:pt idx="7">
                  <c:v>0.12</c:v>
                </c:pt>
                <c:pt idx="8">
                  <c:v>#N/A</c:v>
                </c:pt>
                <c:pt idx="9">
                  <c:v>0.13</c:v>
                </c:pt>
              </c:numCache>
            </c:numRef>
          </c:val>
          <c:extLst>
            <c:ext xmlns:c16="http://schemas.microsoft.com/office/drawing/2014/chart" uri="{C3380CC4-5D6E-409C-BE32-E72D297353CC}">
              <c16:uniqueId val="{00000005-4881-4DC4-913B-D60545EC68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1.33</c:v>
                </c:pt>
                <c:pt idx="2">
                  <c:v>#N/A</c:v>
                </c:pt>
                <c:pt idx="3">
                  <c:v>1.54</c:v>
                </c:pt>
                <c:pt idx="4">
                  <c:v>#N/A</c:v>
                </c:pt>
                <c:pt idx="5">
                  <c:v>1.49</c:v>
                </c:pt>
                <c:pt idx="6">
                  <c:v>#N/A</c:v>
                </c:pt>
                <c:pt idx="7">
                  <c:v>0.62</c:v>
                </c:pt>
                <c:pt idx="8">
                  <c:v>#N/A</c:v>
                </c:pt>
                <c:pt idx="9">
                  <c:v>0.77</c:v>
                </c:pt>
              </c:numCache>
            </c:numRef>
          </c:val>
          <c:extLst>
            <c:ext xmlns:c16="http://schemas.microsoft.com/office/drawing/2014/chart" uri="{C3380CC4-5D6E-409C-BE32-E72D297353CC}">
              <c16:uniqueId val="{00000006-4881-4DC4-913B-D60545EC68E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1.33</c:v>
                </c:pt>
                <c:pt idx="1">
                  <c:v>#N/A</c:v>
                </c:pt>
                <c:pt idx="2">
                  <c:v>0.93</c:v>
                </c:pt>
                <c:pt idx="3">
                  <c:v>#N/A</c:v>
                </c:pt>
                <c:pt idx="4">
                  <c:v>#N/A</c:v>
                </c:pt>
                <c:pt idx="5">
                  <c:v>0.03</c:v>
                </c:pt>
                <c:pt idx="6">
                  <c:v>#N/A</c:v>
                </c:pt>
                <c:pt idx="7">
                  <c:v>1.72</c:v>
                </c:pt>
                <c:pt idx="8">
                  <c:v>#N/A</c:v>
                </c:pt>
                <c:pt idx="9">
                  <c:v>1.03</c:v>
                </c:pt>
              </c:numCache>
            </c:numRef>
          </c:val>
          <c:extLst>
            <c:ext xmlns:c16="http://schemas.microsoft.com/office/drawing/2014/chart" uri="{C3380CC4-5D6E-409C-BE32-E72D297353CC}">
              <c16:uniqueId val="{00000007-4881-4DC4-913B-D60545EC68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1.48</c:v>
                </c:pt>
                <c:pt idx="2">
                  <c:v>#N/A</c:v>
                </c:pt>
                <c:pt idx="3">
                  <c:v>5.59</c:v>
                </c:pt>
                <c:pt idx="4">
                  <c:v>#N/A</c:v>
                </c:pt>
                <c:pt idx="5">
                  <c:v>1.1299999999999999</c:v>
                </c:pt>
                <c:pt idx="6">
                  <c:v>#N/A</c:v>
                </c:pt>
                <c:pt idx="7">
                  <c:v>1.1200000000000001</c:v>
                </c:pt>
                <c:pt idx="8">
                  <c:v>#N/A</c:v>
                </c:pt>
                <c:pt idx="9">
                  <c:v>1.1200000000000001</c:v>
                </c:pt>
              </c:numCache>
            </c:numRef>
          </c:val>
          <c:extLst>
            <c:ext xmlns:c16="http://schemas.microsoft.com/office/drawing/2014/chart" uri="{C3380CC4-5D6E-409C-BE32-E72D297353CC}">
              <c16:uniqueId val="{00000008-4881-4DC4-913B-D60545EC68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5.0199999999999996</c:v>
                </c:pt>
                <c:pt idx="2">
                  <c:v>#N/A</c:v>
                </c:pt>
                <c:pt idx="3">
                  <c:v>6.15</c:v>
                </c:pt>
                <c:pt idx="4">
                  <c:v>#N/A</c:v>
                </c:pt>
                <c:pt idx="5">
                  <c:v>6.77</c:v>
                </c:pt>
                <c:pt idx="6">
                  <c:v>#N/A</c:v>
                </c:pt>
                <c:pt idx="7">
                  <c:v>6.15</c:v>
                </c:pt>
                <c:pt idx="8">
                  <c:v>#N/A</c:v>
                </c:pt>
                <c:pt idx="9">
                  <c:v>7.4</c:v>
                </c:pt>
              </c:numCache>
            </c:numRef>
          </c:val>
          <c:extLst>
            <c:ext xmlns:c16="http://schemas.microsoft.com/office/drawing/2014/chart" uri="{C3380CC4-5D6E-409C-BE32-E72D297353CC}">
              <c16:uniqueId val="{00000009-4881-4DC4-913B-D60545EC68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4643</c:v>
                </c:pt>
                <c:pt idx="5">
                  <c:v>5170</c:v>
                </c:pt>
                <c:pt idx="8">
                  <c:v>5391</c:v>
                </c:pt>
                <c:pt idx="11">
                  <c:v>5488</c:v>
                </c:pt>
                <c:pt idx="14">
                  <c:v>5547</c:v>
                </c:pt>
              </c:numCache>
            </c:numRef>
          </c:val>
          <c:extLst>
            <c:ext xmlns:c16="http://schemas.microsoft.com/office/drawing/2014/chart" uri="{C3380CC4-5D6E-409C-BE32-E72D297353CC}">
              <c16:uniqueId val="{00000000-8019-4721-971E-A7D61B248F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19-4721-971E-A7D61B248F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171</c:v>
                </c:pt>
                <c:pt idx="3">
                  <c:v>145</c:v>
                </c:pt>
                <c:pt idx="6">
                  <c:v>147</c:v>
                </c:pt>
                <c:pt idx="9">
                  <c:v>123</c:v>
                </c:pt>
                <c:pt idx="12">
                  <c:v>95</c:v>
                </c:pt>
              </c:numCache>
            </c:numRef>
          </c:val>
          <c:extLst>
            <c:ext xmlns:c16="http://schemas.microsoft.com/office/drawing/2014/chart" uri="{C3380CC4-5D6E-409C-BE32-E72D297353CC}">
              <c16:uniqueId val="{00000002-8019-4721-971E-A7D61B248F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63</c:v>
                </c:pt>
                <c:pt idx="6">
                  <c:v>48</c:v>
                </c:pt>
                <c:pt idx="9">
                  <c:v>35</c:v>
                </c:pt>
                <c:pt idx="12">
                  <c:v>29</c:v>
                </c:pt>
              </c:numCache>
            </c:numRef>
          </c:val>
          <c:extLst>
            <c:ext xmlns:c16="http://schemas.microsoft.com/office/drawing/2014/chart" uri="{C3380CC4-5D6E-409C-BE32-E72D297353CC}">
              <c16:uniqueId val="{00000003-8019-4721-971E-A7D61B248F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1421</c:v>
                </c:pt>
                <c:pt idx="3">
                  <c:v>1478</c:v>
                </c:pt>
                <c:pt idx="6">
                  <c:v>1518</c:v>
                </c:pt>
                <c:pt idx="9">
                  <c:v>1565</c:v>
                </c:pt>
                <c:pt idx="12">
                  <c:v>1524</c:v>
                </c:pt>
              </c:numCache>
            </c:numRef>
          </c:val>
          <c:extLst>
            <c:ext xmlns:c16="http://schemas.microsoft.com/office/drawing/2014/chart" uri="{C3380CC4-5D6E-409C-BE32-E72D297353CC}">
              <c16:uniqueId val="{00000004-8019-4721-971E-A7D61B248F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133</c:v>
                </c:pt>
                <c:pt idx="3">
                  <c:v>133</c:v>
                </c:pt>
                <c:pt idx="6">
                  <c:v>133</c:v>
                </c:pt>
                <c:pt idx="9">
                  <c:v>133</c:v>
                </c:pt>
                <c:pt idx="12">
                  <c:v>133</c:v>
                </c:pt>
              </c:numCache>
            </c:numRef>
          </c:val>
          <c:extLst>
            <c:ext xmlns:c16="http://schemas.microsoft.com/office/drawing/2014/chart" uri="{C3380CC4-5D6E-409C-BE32-E72D297353CC}">
              <c16:uniqueId val="{00000005-8019-4721-971E-A7D61B248F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19-4721-971E-A7D61B248F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5809</c:v>
                </c:pt>
                <c:pt idx="3">
                  <c:v>6358</c:v>
                </c:pt>
                <c:pt idx="6">
                  <c:v>6698</c:v>
                </c:pt>
                <c:pt idx="9">
                  <c:v>6811</c:v>
                </c:pt>
                <c:pt idx="12">
                  <c:v>6961</c:v>
                </c:pt>
              </c:numCache>
            </c:numRef>
          </c:val>
          <c:extLst>
            <c:ext xmlns:c16="http://schemas.microsoft.com/office/drawing/2014/chart" uri="{C3380CC4-5D6E-409C-BE32-E72D297353CC}">
              <c16:uniqueId val="{00000007-8019-4721-971E-A7D61B248F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2965</c:v>
                </c:pt>
                <c:pt idx="2">
                  <c:v>#N/A</c:v>
                </c:pt>
                <c:pt idx="3">
                  <c:v>#N/A</c:v>
                </c:pt>
                <c:pt idx="4">
                  <c:v>3007</c:v>
                </c:pt>
                <c:pt idx="5">
                  <c:v>#N/A</c:v>
                </c:pt>
                <c:pt idx="6">
                  <c:v>#N/A</c:v>
                </c:pt>
                <c:pt idx="7">
                  <c:v>3153</c:v>
                </c:pt>
                <c:pt idx="8">
                  <c:v>#N/A</c:v>
                </c:pt>
                <c:pt idx="9">
                  <c:v>#N/A</c:v>
                </c:pt>
                <c:pt idx="10">
                  <c:v>3179</c:v>
                </c:pt>
                <c:pt idx="11">
                  <c:v>#N/A</c:v>
                </c:pt>
                <c:pt idx="12">
                  <c:v>#N/A</c:v>
                </c:pt>
                <c:pt idx="13">
                  <c:v>3195</c:v>
                </c:pt>
                <c:pt idx="14">
                  <c:v>#N/A</c:v>
                </c:pt>
              </c:numCache>
            </c:numRef>
          </c:val>
          <c:smooth val="0"/>
          <c:extLst>
            <c:ext xmlns:c16="http://schemas.microsoft.com/office/drawing/2014/chart" uri="{C3380CC4-5D6E-409C-BE32-E72D297353CC}">
              <c16:uniqueId val="{00000008-8019-4721-971E-A7D61B248F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59063</c:v>
                </c:pt>
                <c:pt idx="5">
                  <c:v>60038</c:v>
                </c:pt>
                <c:pt idx="8">
                  <c:v>58223</c:v>
                </c:pt>
                <c:pt idx="11">
                  <c:v>56556</c:v>
                </c:pt>
                <c:pt idx="14">
                  <c:v>55518</c:v>
                </c:pt>
              </c:numCache>
            </c:numRef>
          </c:val>
          <c:extLst>
            <c:ext xmlns:c16="http://schemas.microsoft.com/office/drawing/2014/chart" uri="{C3380CC4-5D6E-409C-BE32-E72D297353CC}">
              <c16:uniqueId val="{00000000-F4AB-4FD7-8823-CACD75FEE7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4984</c:v>
                </c:pt>
                <c:pt idx="5">
                  <c:v>5094</c:v>
                </c:pt>
                <c:pt idx="8">
                  <c:v>4926</c:v>
                </c:pt>
                <c:pt idx="11">
                  <c:v>4829</c:v>
                </c:pt>
                <c:pt idx="14">
                  <c:v>4568</c:v>
                </c:pt>
              </c:numCache>
            </c:numRef>
          </c:val>
          <c:extLst>
            <c:ext xmlns:c16="http://schemas.microsoft.com/office/drawing/2014/chart" uri="{C3380CC4-5D6E-409C-BE32-E72D297353CC}">
              <c16:uniqueId val="{00000001-F4AB-4FD7-8823-CACD75FEE7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10907</c:v>
                </c:pt>
                <c:pt idx="5">
                  <c:v>11754</c:v>
                </c:pt>
                <c:pt idx="8">
                  <c:v>12975</c:v>
                </c:pt>
                <c:pt idx="11">
                  <c:v>12567</c:v>
                </c:pt>
                <c:pt idx="14">
                  <c:v>13558</c:v>
                </c:pt>
              </c:numCache>
            </c:numRef>
          </c:val>
          <c:extLst>
            <c:ext xmlns:c16="http://schemas.microsoft.com/office/drawing/2014/chart" uri="{C3380CC4-5D6E-409C-BE32-E72D297353CC}">
              <c16:uniqueId val="{00000002-F4AB-4FD7-8823-CACD75FEE7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AB-4FD7-8823-CACD75FEE7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AB-4FD7-8823-CACD75FEE7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298</c:v>
                </c:pt>
                <c:pt idx="3">
                  <c:v>130</c:v>
                </c:pt>
                <c:pt idx="6">
                  <c:v>131</c:v>
                </c:pt>
                <c:pt idx="9">
                  <c:v>58</c:v>
                </c:pt>
                <c:pt idx="12">
                  <c:v>30</c:v>
                </c:pt>
              </c:numCache>
            </c:numRef>
          </c:val>
          <c:extLst>
            <c:ext xmlns:c16="http://schemas.microsoft.com/office/drawing/2014/chart" uri="{C3380CC4-5D6E-409C-BE32-E72D297353CC}">
              <c16:uniqueId val="{00000005-F4AB-4FD7-8823-CACD75FEE7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6956</c:v>
                </c:pt>
                <c:pt idx="3">
                  <c:v>7446</c:v>
                </c:pt>
                <c:pt idx="6">
                  <c:v>6358</c:v>
                </c:pt>
                <c:pt idx="9">
                  <c:v>5832</c:v>
                </c:pt>
                <c:pt idx="12">
                  <c:v>5622</c:v>
                </c:pt>
              </c:numCache>
            </c:numRef>
          </c:val>
          <c:extLst>
            <c:ext xmlns:c16="http://schemas.microsoft.com/office/drawing/2014/chart" uri="{C3380CC4-5D6E-409C-BE32-E72D297353CC}">
              <c16:uniqueId val="{00000006-F4AB-4FD7-8823-CACD75FEE7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424</c:v>
                </c:pt>
                <c:pt idx="3">
                  <c:v>338</c:v>
                </c:pt>
                <c:pt idx="6">
                  <c:v>232</c:v>
                </c:pt>
                <c:pt idx="9">
                  <c:v>277</c:v>
                </c:pt>
                <c:pt idx="12">
                  <c:v>241</c:v>
                </c:pt>
              </c:numCache>
            </c:numRef>
          </c:val>
          <c:extLst>
            <c:ext xmlns:c16="http://schemas.microsoft.com/office/drawing/2014/chart" uri="{C3380CC4-5D6E-409C-BE32-E72D297353CC}">
              <c16:uniqueId val="{00000007-F4AB-4FD7-8823-CACD75FEE7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23077</c:v>
                </c:pt>
                <c:pt idx="3">
                  <c:v>22844</c:v>
                </c:pt>
                <c:pt idx="6">
                  <c:v>21925</c:v>
                </c:pt>
                <c:pt idx="9">
                  <c:v>21679</c:v>
                </c:pt>
                <c:pt idx="12">
                  <c:v>20906</c:v>
                </c:pt>
              </c:numCache>
            </c:numRef>
          </c:val>
          <c:extLst>
            <c:ext xmlns:c16="http://schemas.microsoft.com/office/drawing/2014/chart" uri="{C3380CC4-5D6E-409C-BE32-E72D297353CC}">
              <c16:uniqueId val="{00000008-F4AB-4FD7-8823-CACD75FEE7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643</c:v>
                </c:pt>
                <c:pt idx="3">
                  <c:v>643</c:v>
                </c:pt>
                <c:pt idx="6">
                  <c:v>708</c:v>
                </c:pt>
                <c:pt idx="9">
                  <c:v>593</c:v>
                </c:pt>
                <c:pt idx="12">
                  <c:v>504</c:v>
                </c:pt>
              </c:numCache>
            </c:numRef>
          </c:val>
          <c:extLst>
            <c:ext xmlns:c16="http://schemas.microsoft.com/office/drawing/2014/chart" uri="{C3380CC4-5D6E-409C-BE32-E72D297353CC}">
              <c16:uniqueId val="{00000009-F4AB-4FD7-8823-CACD75FEE7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70811</c:v>
                </c:pt>
                <c:pt idx="3">
                  <c:v>72272</c:v>
                </c:pt>
                <c:pt idx="6">
                  <c:v>70410</c:v>
                </c:pt>
                <c:pt idx="9">
                  <c:v>70068</c:v>
                </c:pt>
                <c:pt idx="12">
                  <c:v>69409</c:v>
                </c:pt>
              </c:numCache>
            </c:numRef>
          </c:val>
          <c:extLst>
            <c:ext xmlns:c16="http://schemas.microsoft.com/office/drawing/2014/chart" uri="{C3380CC4-5D6E-409C-BE32-E72D297353CC}">
              <c16:uniqueId val="{0000000A-F4AB-4FD7-8823-CACD75FEE7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27257</c:v>
                </c:pt>
                <c:pt idx="2">
                  <c:v>#N/A</c:v>
                </c:pt>
                <c:pt idx="3">
                  <c:v>#N/A</c:v>
                </c:pt>
                <c:pt idx="4">
                  <c:v>26788</c:v>
                </c:pt>
                <c:pt idx="5">
                  <c:v>#N/A</c:v>
                </c:pt>
                <c:pt idx="6">
                  <c:v>#N/A</c:v>
                </c:pt>
                <c:pt idx="7">
                  <c:v>23641</c:v>
                </c:pt>
                <c:pt idx="8">
                  <c:v>#N/A</c:v>
                </c:pt>
                <c:pt idx="9">
                  <c:v>#N/A</c:v>
                </c:pt>
                <c:pt idx="10">
                  <c:v>24555</c:v>
                </c:pt>
                <c:pt idx="11">
                  <c:v>#N/A</c:v>
                </c:pt>
                <c:pt idx="12">
                  <c:v>#N/A</c:v>
                </c:pt>
                <c:pt idx="13">
                  <c:v>23067</c:v>
                </c:pt>
                <c:pt idx="14">
                  <c:v>#N/A</c:v>
                </c:pt>
              </c:numCache>
            </c:numRef>
          </c:val>
          <c:smooth val="0"/>
          <c:extLst>
            <c:ext xmlns:c16="http://schemas.microsoft.com/office/drawing/2014/chart" uri="{C3380CC4-5D6E-409C-BE32-E72D297353CC}">
              <c16:uniqueId val="{0000000B-F4AB-4FD7-8823-CACD75FEE7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7204</c:v>
                </c:pt>
                <c:pt idx="1">
                  <c:v>6749</c:v>
                </c:pt>
                <c:pt idx="2">
                  <c:v>7321</c:v>
                </c:pt>
              </c:numCache>
            </c:numRef>
          </c:val>
          <c:extLst>
            <c:ext xmlns:c16="http://schemas.microsoft.com/office/drawing/2014/chart" uri="{C3380CC4-5D6E-409C-BE32-E72D297353CC}">
              <c16:uniqueId val="{00000000-D464-4E64-AB89-C64A1B9D6D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457</c:v>
                </c:pt>
                <c:pt idx="1">
                  <c:v>457</c:v>
                </c:pt>
                <c:pt idx="2">
                  <c:v>457</c:v>
                </c:pt>
              </c:numCache>
            </c:numRef>
          </c:val>
          <c:extLst>
            <c:ext xmlns:c16="http://schemas.microsoft.com/office/drawing/2014/chart" uri="{C3380CC4-5D6E-409C-BE32-E72D297353CC}">
              <c16:uniqueId val="{00000001-D464-4E64-AB89-C64A1B9D6D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3939</c:v>
                </c:pt>
                <c:pt idx="1">
                  <c:v>3722</c:v>
                </c:pt>
                <c:pt idx="2">
                  <c:v>3691</c:v>
                </c:pt>
              </c:numCache>
            </c:numRef>
          </c:val>
          <c:extLst>
            <c:ext xmlns:c16="http://schemas.microsoft.com/office/drawing/2014/chart" uri="{C3380CC4-5D6E-409C-BE32-E72D297353CC}">
              <c16:uniqueId val="{00000002-D464-4E64-AB89-C64A1B9D6D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合併特例債や臨時財政対策債などの償還により元利償還金が増額しているが、公債費に係る基準財政需要額への算入額の増などと相まって実質公債費比率の分子は横ばいとなっている。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発行後４年目から、毎年度元金の８．３％相当額を減債基金に積み立てている。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や公害防止事業債など交付税算入がある地方債残高の減少に伴い基準財政需要額算入見込額が減少したものの、地方債の償還により地方債残高が減少したことや職員数の減少により退職手当負担見込額が減少したことなどから将来負担額が減少したことにより、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新潟県三条市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・学校等のよりよいスポーツ環境の整備を通じて少年の健全な育成を図るため、コメリ捧賢一記念少年スポーツ育成基金を設置し、これに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百万円を積み立てたほか、ふるさと三条応援寄附金を財政調整基金に積み立てるなど基金全体としては、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大幅な増加は見込めないことや合併算定替の減額により、一般財源の確保が難しくなる一方、公債費や扶助費等の義務的経費や公共施設の老朽化に伴う維持補修費等の増額が見込まれ、当分の間は財源不足を財政調整基金で賄う財政運営が続くものと想定している。また、その他特定目的基金においても、事業費への充当を予定しており残高の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このような状況においても災害や社会経済などの変化に柔軟に対応できるよう、過去の災害等の経験を踏まえ、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億円程度の財政調整基金残高の確保が必要であると考えている。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安定的な財政運営を図るために引き続き定員適正化計画に基づく人件費の削減や予算編成におけるシーリング枠の設定、適正な予算執行等により歳出の抑制に努めるとともに新たな財源確保を検討し、基金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・共和松井基金：一般国道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号八十里越沿道の施設整備事業、高等教育機関の施設整備事業及びこれらに関連する事業に充てる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・職員退職手当基金：職員に支給する退職手当の財源に充てる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・社会福祉基金：社会福祉事業の実施に必要な経費の財源に充てる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・コメリ捧賢一記念少年スポーツ育成基金：寄附を受け、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・退職手当基金の取崩しを令和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・その他の基金については、毎年度の予算編成において、各事業に計画的に充当していく。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・ふるさと三条応援寄附金の積立てによる増加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・適正な予算執行に努め、毎年度の決算剰余金のうち約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億円程度堅持するため、毎年度の予算編成において、中長期的な見通しを立てた中で、持続可能な財政基盤の強化に努めていく。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・当面取崩しは考えていない。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98,190
97,629
431.97
46,687,290
46,186,072
304,948
25,783,649
69,341,555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営戦略プログラムの考えに基づき、財政基盤の強化を図ってはいるものの、類似団体平均を大きく下回っており、近年の数値はほぼ横ばいで推移してきている。今後も引き続き歳出入改革等の対策を着実に実施し、財政の健全化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9" name="直線コネクタ 68"/>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歳出面において、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合併特例債などの公債費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の増などがあったものの、公共下水道事業、後期高齢者医療事業</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等の繰出金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や、維持補修費、人件費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減があったほか、歳入面でも、地方消費税交付金等の増などを受けて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他方で、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依然として類似団体平均を大きく上回っていることから、今後も人件費の削減や公債費負担の適正化等、これまでの取組を継続し、行政評価などを活用しながら現在取り組んでいる事業の費用対効果や市民ニーズを考慮し、更なる検証を加え経常経費の削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66</xdr:row>
      <xdr:rowOff>5334</xdr:rowOff>
    </xdr:to>
    <xdr:cxnSp macro="">
      <xdr:nvCxnSpPr>
        <xdr:cNvPr id="130" name="直線コネクタ 129"/>
        <xdr:cNvCxnSpPr/>
      </xdr:nvCxnSpPr>
      <xdr:spPr>
        <a:xfrm flipV="1">
          <a:off x="4114800" y="1126312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5334</xdr:rowOff>
    </xdr:to>
    <xdr:cxnSp macro="">
      <xdr:nvCxnSpPr>
        <xdr:cNvPr id="133" name="直線コネクタ 132"/>
        <xdr:cNvCxnSpPr/>
      </xdr:nvCxnSpPr>
      <xdr:spPr>
        <a:xfrm>
          <a:off x="3225800" y="113065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162306</xdr:rowOff>
    </xdr:to>
    <xdr:cxnSp macro="">
      <xdr:nvCxnSpPr>
        <xdr:cNvPr id="136" name="直線コネクタ 135"/>
        <xdr:cNvCxnSpPr/>
      </xdr:nvCxnSpPr>
      <xdr:spPr>
        <a:xfrm>
          <a:off x="2336800" y="111714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56134</xdr:rowOff>
    </xdr:to>
    <xdr:cxnSp macro="">
      <xdr:nvCxnSpPr>
        <xdr:cNvPr id="139" name="直線コネクタ 138"/>
        <xdr:cNvCxnSpPr/>
      </xdr:nvCxnSpPr>
      <xdr:spPr>
        <a:xfrm flipV="1">
          <a:off x="1447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2" name="フローチャート: 判断 141"/>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3" name="テキスト ボックス 142"/>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9" name="楕円 148"/>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0"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1" name="楕円 150"/>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2" name="テキスト ボックス 151"/>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5" name="楕円 154"/>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6" name="テキスト ボックス 155"/>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7" name="楕円 156"/>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58" name="テキスト ボックス 157"/>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定員適正化計画による職員削減により着実にコストの削減を図って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おり、類似団体平均を若干ではあるものの下回った。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引き続き定員適正化計画による職員削減の実施、指定管理者制度の導入など業務の外部委託化を進め、コストの低減を図っていく。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54156</xdr:rowOff>
    </xdr:from>
    <xdr:to>
      <xdr:col>23</xdr:col>
      <xdr:colOff>133350</xdr:colOff>
      <xdr:row>83</xdr:row>
      <xdr:rowOff>11001</xdr:rowOff>
    </xdr:to>
    <xdr:cxnSp macro="">
      <xdr:nvCxnSpPr>
        <xdr:cNvPr id="191" name="直線コネクタ 190"/>
        <xdr:cNvCxnSpPr/>
      </xdr:nvCxnSpPr>
      <xdr:spPr>
        <a:xfrm flipV="1">
          <a:off x="4114800" y="14113056"/>
          <a:ext cx="838200" cy="1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68297</xdr:rowOff>
    </xdr:from>
    <xdr:to>
      <xdr:col>19</xdr:col>
      <xdr:colOff>133350</xdr:colOff>
      <xdr:row>83</xdr:row>
      <xdr:rowOff>11001</xdr:rowOff>
    </xdr:to>
    <xdr:cxnSp macro="">
      <xdr:nvCxnSpPr>
        <xdr:cNvPr id="194" name="直線コネクタ 193"/>
        <xdr:cNvCxnSpPr/>
      </xdr:nvCxnSpPr>
      <xdr:spPr>
        <a:xfrm>
          <a:off x="3225800" y="14127197"/>
          <a:ext cx="889000" cy="1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68297</xdr:rowOff>
    </xdr:from>
    <xdr:to>
      <xdr:col>15</xdr:col>
      <xdr:colOff>82550</xdr:colOff>
      <xdr:row>82</xdr:row>
      <xdr:rowOff>70169</xdr:rowOff>
    </xdr:to>
    <xdr:cxnSp macro="">
      <xdr:nvCxnSpPr>
        <xdr:cNvPr id="197" name="直線コネクタ 196"/>
        <xdr:cNvCxnSpPr/>
      </xdr:nvCxnSpPr>
      <xdr:spPr>
        <a:xfrm flipV="1">
          <a:off x="2336800" y="14127197"/>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65526</xdr:rowOff>
    </xdr:from>
    <xdr:to>
      <xdr:col>11</xdr:col>
      <xdr:colOff>31750</xdr:colOff>
      <xdr:row>82</xdr:row>
      <xdr:rowOff>70169</xdr:rowOff>
    </xdr:to>
    <xdr:cxnSp macro="">
      <xdr:nvCxnSpPr>
        <xdr:cNvPr id="200" name="直線コネクタ 199"/>
        <xdr:cNvCxnSpPr/>
      </xdr:nvCxnSpPr>
      <xdr:spPr>
        <a:xfrm>
          <a:off x="1447800" y="14124426"/>
          <a:ext cx="8890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25501</xdr:rowOff>
    </xdr:from>
    <xdr:to>
      <xdr:col>7</xdr:col>
      <xdr:colOff>31750</xdr:colOff>
      <xdr:row>81</xdr:row>
      <xdr:rowOff>127101</xdr:rowOff>
    </xdr:to>
    <xdr:sp macro="" textlink="">
      <xdr:nvSpPr>
        <xdr:cNvPr id="203" name="フローチャート: 判断 202"/>
        <xdr:cNvSpPr/>
      </xdr:nvSpPr>
      <xdr:spPr>
        <a:xfrm>
          <a:off x="1397000" y="1391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137278</xdr:rowOff>
    </xdr:from>
    <xdr:ext cx="762000" cy="259045"/>
    <xdr:sp macro="" textlink="">
      <xdr:nvSpPr>
        <xdr:cNvPr id="204" name="テキスト ボックス 203"/>
        <xdr:cNvSpPr txBox="1"/>
      </xdr:nvSpPr>
      <xdr:spPr>
        <a:xfrm>
          <a:off x="1066800" y="136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3356</xdr:rowOff>
    </xdr:from>
    <xdr:to>
      <xdr:col>23</xdr:col>
      <xdr:colOff>184150</xdr:colOff>
      <xdr:row>82</xdr:row>
      <xdr:rowOff>104956</xdr:rowOff>
    </xdr:to>
    <xdr:sp macro="" textlink="">
      <xdr:nvSpPr>
        <xdr:cNvPr id="210" name="楕円 209"/>
        <xdr:cNvSpPr/>
      </xdr:nvSpPr>
      <xdr:spPr>
        <a:xfrm>
          <a:off x="4902200" y="140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19883</xdr:rowOff>
    </xdr:from>
    <xdr:ext cx="762000" cy="259045"/>
    <xdr:sp macro="" textlink="">
      <xdr:nvSpPr>
        <xdr:cNvPr id="211" name="人件費・物件費等の状況該当値テキスト"/>
        <xdr:cNvSpPr txBox="1"/>
      </xdr:nvSpPr>
      <xdr:spPr>
        <a:xfrm>
          <a:off x="5041900" y="1390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131651</xdr:rowOff>
    </xdr:from>
    <xdr:to>
      <xdr:col>19</xdr:col>
      <xdr:colOff>184150</xdr:colOff>
      <xdr:row>83</xdr:row>
      <xdr:rowOff>61801</xdr:rowOff>
    </xdr:to>
    <xdr:sp macro="" textlink="">
      <xdr:nvSpPr>
        <xdr:cNvPr id="212" name="楕円 211"/>
        <xdr:cNvSpPr/>
      </xdr:nvSpPr>
      <xdr:spPr>
        <a:xfrm>
          <a:off x="4064000" y="141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46578</xdr:rowOff>
    </xdr:from>
    <xdr:ext cx="736600" cy="259045"/>
    <xdr:sp macro="" textlink="">
      <xdr:nvSpPr>
        <xdr:cNvPr id="213" name="テキスト ボックス 212"/>
        <xdr:cNvSpPr txBox="1"/>
      </xdr:nvSpPr>
      <xdr:spPr>
        <a:xfrm>
          <a:off x="3733800" y="14276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17497</xdr:rowOff>
    </xdr:from>
    <xdr:to>
      <xdr:col>15</xdr:col>
      <xdr:colOff>133350</xdr:colOff>
      <xdr:row>82</xdr:row>
      <xdr:rowOff>119097</xdr:rowOff>
    </xdr:to>
    <xdr:sp macro="" textlink="">
      <xdr:nvSpPr>
        <xdr:cNvPr id="214" name="楕円 213"/>
        <xdr:cNvSpPr/>
      </xdr:nvSpPr>
      <xdr:spPr>
        <a:xfrm>
          <a:off x="3175000" y="140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129274</xdr:rowOff>
    </xdr:from>
    <xdr:ext cx="762000" cy="259045"/>
    <xdr:sp macro="" textlink="">
      <xdr:nvSpPr>
        <xdr:cNvPr id="215" name="テキスト ボックス 214"/>
        <xdr:cNvSpPr txBox="1"/>
      </xdr:nvSpPr>
      <xdr:spPr>
        <a:xfrm>
          <a:off x="2844800" y="1384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19369</xdr:rowOff>
    </xdr:from>
    <xdr:to>
      <xdr:col>11</xdr:col>
      <xdr:colOff>82550</xdr:colOff>
      <xdr:row>82</xdr:row>
      <xdr:rowOff>120969</xdr:rowOff>
    </xdr:to>
    <xdr:sp macro="" textlink="">
      <xdr:nvSpPr>
        <xdr:cNvPr id="216" name="楕円 215"/>
        <xdr:cNvSpPr/>
      </xdr:nvSpPr>
      <xdr:spPr>
        <a:xfrm>
          <a:off x="2286000" y="14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105746</xdr:rowOff>
    </xdr:from>
    <xdr:ext cx="762000" cy="259045"/>
    <xdr:sp macro="" textlink="">
      <xdr:nvSpPr>
        <xdr:cNvPr id="217" name="テキスト ボックス 216"/>
        <xdr:cNvSpPr txBox="1"/>
      </xdr:nvSpPr>
      <xdr:spPr>
        <a:xfrm>
          <a:off x="1955800" y="141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14726</xdr:rowOff>
    </xdr:from>
    <xdr:to>
      <xdr:col>7</xdr:col>
      <xdr:colOff>31750</xdr:colOff>
      <xdr:row>82</xdr:row>
      <xdr:rowOff>116326</xdr:rowOff>
    </xdr:to>
    <xdr:sp macro="" textlink="">
      <xdr:nvSpPr>
        <xdr:cNvPr id="218" name="楕円 217"/>
        <xdr:cNvSpPr/>
      </xdr:nvSpPr>
      <xdr:spPr>
        <a:xfrm>
          <a:off x="1397000" y="140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101103</xdr:rowOff>
    </xdr:from>
    <xdr:ext cx="762000" cy="259045"/>
    <xdr:sp macro="" textlink="">
      <xdr:nvSpPr>
        <xdr:cNvPr id="219" name="テキスト ボックス 218"/>
        <xdr:cNvSpPr txBox="1"/>
      </xdr:nvSpPr>
      <xdr:spPr>
        <a:xfrm>
          <a:off x="1066800" y="1416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類似団体平均を下回っている。今後も昇給・昇格制度の適正な運用などにより引き続き給与の適正化に努める。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164193</xdr:rowOff>
    </xdr:from>
    <xdr:to>
      <xdr:col>81</xdr:col>
      <xdr:colOff>44450</xdr:colOff>
      <xdr:row>80</xdr:row>
      <xdr:rowOff>61686</xdr:rowOff>
    </xdr:to>
    <xdr:cxnSp macro="">
      <xdr:nvCxnSpPr>
        <xdr:cNvPr id="255" name="直線コネクタ 254"/>
        <xdr:cNvCxnSpPr/>
      </xdr:nvCxnSpPr>
      <xdr:spPr>
        <a:xfrm flipV="1">
          <a:off x="16179800" y="137087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44450</xdr:rowOff>
    </xdr:from>
    <xdr:to>
      <xdr:col>77</xdr:col>
      <xdr:colOff>44450</xdr:colOff>
      <xdr:row>80</xdr:row>
      <xdr:rowOff>61686</xdr:rowOff>
    </xdr:to>
    <xdr:cxnSp macro="">
      <xdr:nvCxnSpPr>
        <xdr:cNvPr id="258" name="直線コネクタ 257"/>
        <xdr:cNvCxnSpPr/>
      </xdr:nvCxnSpPr>
      <xdr:spPr>
        <a:xfrm>
          <a:off x="15290800" y="137604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146957</xdr:rowOff>
    </xdr:from>
    <xdr:to>
      <xdr:col>72</xdr:col>
      <xdr:colOff>203200</xdr:colOff>
      <xdr:row>80</xdr:row>
      <xdr:rowOff>44450</xdr:rowOff>
    </xdr:to>
    <xdr:cxnSp macro="">
      <xdr:nvCxnSpPr>
        <xdr:cNvPr id="261" name="直線コネクタ 260"/>
        <xdr:cNvCxnSpPr/>
      </xdr:nvCxnSpPr>
      <xdr:spPr>
        <a:xfrm>
          <a:off x="14401800" y="136915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95250</xdr:rowOff>
    </xdr:from>
    <xdr:to>
      <xdr:col>68</xdr:col>
      <xdr:colOff>152400</xdr:colOff>
      <xdr:row>79</xdr:row>
      <xdr:rowOff>146957</xdr:rowOff>
    </xdr:to>
    <xdr:cxnSp macro="">
      <xdr:nvCxnSpPr>
        <xdr:cNvPr id="264" name="直線コネクタ 263"/>
        <xdr:cNvCxnSpPr/>
      </xdr:nvCxnSpPr>
      <xdr:spPr>
        <a:xfrm>
          <a:off x="13512800" y="136398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113393</xdr:rowOff>
    </xdr:from>
    <xdr:to>
      <xdr:col>81</xdr:col>
      <xdr:colOff>95250</xdr:colOff>
      <xdr:row>80</xdr:row>
      <xdr:rowOff>43543</xdr:rowOff>
    </xdr:to>
    <xdr:sp macro="" textlink="">
      <xdr:nvSpPr>
        <xdr:cNvPr id="274" name="楕円 273"/>
        <xdr:cNvSpPr/>
      </xdr:nvSpPr>
      <xdr:spPr>
        <a:xfrm>
          <a:off x="169672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34670</xdr:rowOff>
    </xdr:from>
    <xdr:ext cx="762000" cy="259045"/>
    <xdr:sp macro="" textlink="">
      <xdr:nvSpPr>
        <xdr:cNvPr id="275" name="給与水準   （国との比較）該当値テキスト"/>
        <xdr:cNvSpPr txBox="1"/>
      </xdr:nvSpPr>
      <xdr:spPr>
        <a:xfrm>
          <a:off x="171069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10886</xdr:rowOff>
    </xdr:from>
    <xdr:to>
      <xdr:col>77</xdr:col>
      <xdr:colOff>95250</xdr:colOff>
      <xdr:row>80</xdr:row>
      <xdr:rowOff>112486</xdr:rowOff>
    </xdr:to>
    <xdr:sp macro="" textlink="">
      <xdr:nvSpPr>
        <xdr:cNvPr id="276" name="楕円 275"/>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122663</xdr:rowOff>
    </xdr:from>
    <xdr:ext cx="736600" cy="259045"/>
    <xdr:sp macro="" textlink="">
      <xdr:nvSpPr>
        <xdr:cNvPr id="277" name="テキスト ボックス 276"/>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165100</xdr:rowOff>
    </xdr:from>
    <xdr:to>
      <xdr:col>73</xdr:col>
      <xdr:colOff>44450</xdr:colOff>
      <xdr:row>80</xdr:row>
      <xdr:rowOff>95250</xdr:rowOff>
    </xdr:to>
    <xdr:sp macro="" textlink="">
      <xdr:nvSpPr>
        <xdr:cNvPr id="278" name="楕円 277"/>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105427</xdr:rowOff>
    </xdr:from>
    <xdr:ext cx="762000" cy="259045"/>
    <xdr:sp macro="" textlink="">
      <xdr:nvSpPr>
        <xdr:cNvPr id="279" name="テキスト ボックス 278"/>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96157</xdr:rowOff>
    </xdr:from>
    <xdr:to>
      <xdr:col>68</xdr:col>
      <xdr:colOff>203200</xdr:colOff>
      <xdr:row>80</xdr:row>
      <xdr:rowOff>26307</xdr:rowOff>
    </xdr:to>
    <xdr:sp macro="" textlink="">
      <xdr:nvSpPr>
        <xdr:cNvPr id="280" name="楕円 279"/>
        <xdr:cNvSpPr/>
      </xdr:nvSpPr>
      <xdr:spPr>
        <a:xfrm>
          <a:off x="143510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36484</xdr:rowOff>
    </xdr:from>
    <xdr:ext cx="762000" cy="259045"/>
    <xdr:sp macro="" textlink="">
      <xdr:nvSpPr>
        <xdr:cNvPr id="281" name="テキスト ボックス 280"/>
        <xdr:cNvSpPr txBox="1"/>
      </xdr:nvSpPr>
      <xdr:spPr>
        <a:xfrm>
          <a:off x="14020800" y="13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44450</xdr:rowOff>
    </xdr:from>
    <xdr:to>
      <xdr:col>64</xdr:col>
      <xdr:colOff>152400</xdr:colOff>
      <xdr:row>79</xdr:row>
      <xdr:rowOff>146050</xdr:rowOff>
    </xdr:to>
    <xdr:sp macro="" textlink="">
      <xdr:nvSpPr>
        <xdr:cNvPr id="282" name="楕円 281"/>
        <xdr:cNvSpPr/>
      </xdr:nvSpPr>
      <xdr:spPr>
        <a:xfrm>
          <a:off x="1346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77</xdr:row>
      <xdr:rowOff>156227</xdr:rowOff>
    </xdr:from>
    <xdr:ext cx="762000" cy="259045"/>
    <xdr:sp macro="" textlink="">
      <xdr:nvSpPr>
        <xdr:cNvPr id="283" name="テキスト ボックス 282"/>
        <xdr:cNvSpPr txBox="1"/>
      </xdr:nvSpPr>
      <xdr:spPr>
        <a:xfrm>
          <a:off x="1313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定員適正化計画を策定し将来の職員構成や財政状況を考慮した必要最小限の職員採用を行った結果、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対前年度比で０．０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た。今後も業務の効率化を図るなど、引き続き職員数の削減に努める。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61</xdr:row>
      <xdr:rowOff>169651</xdr:rowOff>
    </xdr:to>
    <xdr:cxnSp macro="">
      <xdr:nvCxnSpPr>
        <xdr:cNvPr id="318" name="直線コネクタ 317"/>
        <xdr:cNvCxnSpPr/>
      </xdr:nvCxnSpPr>
      <xdr:spPr>
        <a:xfrm flipV="1">
          <a:off x="16179800" y="10618046"/>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169651</xdr:rowOff>
    </xdr:from>
    <xdr:to>
      <xdr:col>77</xdr:col>
      <xdr:colOff>44450</xdr:colOff>
      <xdr:row>62</xdr:row>
      <xdr:rowOff>4233</xdr:rowOff>
    </xdr:to>
    <xdr:cxnSp macro="">
      <xdr:nvCxnSpPr>
        <xdr:cNvPr id="321" name="直線コネクタ 320"/>
        <xdr:cNvCxnSpPr/>
      </xdr:nvCxnSpPr>
      <xdr:spPr>
        <a:xfrm flipV="1">
          <a:off x="15290800" y="106281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30374</xdr:rowOff>
    </xdr:to>
    <xdr:cxnSp macro="">
      <xdr:nvCxnSpPr>
        <xdr:cNvPr id="324" name="直線コネクタ 323"/>
        <xdr:cNvCxnSpPr/>
      </xdr:nvCxnSpPr>
      <xdr:spPr>
        <a:xfrm flipV="1">
          <a:off x="14401800" y="1063413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30374</xdr:rowOff>
    </xdr:from>
    <xdr:to>
      <xdr:col>68</xdr:col>
      <xdr:colOff>152400</xdr:colOff>
      <xdr:row>62</xdr:row>
      <xdr:rowOff>96731</xdr:rowOff>
    </xdr:to>
    <xdr:cxnSp macro="">
      <xdr:nvCxnSpPr>
        <xdr:cNvPr id="327" name="直線コネクタ 326"/>
        <xdr:cNvCxnSpPr/>
      </xdr:nvCxnSpPr>
      <xdr:spPr>
        <a:xfrm flipV="1">
          <a:off x="13512800" y="10660274"/>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0" name="フローチャート: 判断 329"/>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1" name="テキスト ボックス 330"/>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7" name="楕円 336"/>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125323</xdr:rowOff>
    </xdr:from>
    <xdr:ext cx="762000" cy="259045"/>
    <xdr:sp macro="" textlink="">
      <xdr:nvSpPr>
        <xdr:cNvPr id="338" name="定員管理の状況該当値テキスト"/>
        <xdr:cNvSpPr txBox="1"/>
      </xdr:nvSpPr>
      <xdr:spPr>
        <a:xfrm>
          <a:off x="17106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118851</xdr:rowOff>
    </xdr:from>
    <xdr:to>
      <xdr:col>77</xdr:col>
      <xdr:colOff>95250</xdr:colOff>
      <xdr:row>62</xdr:row>
      <xdr:rowOff>49001</xdr:rowOff>
    </xdr:to>
    <xdr:sp macro="" textlink="">
      <xdr:nvSpPr>
        <xdr:cNvPr id="339" name="楕円 338"/>
        <xdr:cNvSpPr/>
      </xdr:nvSpPr>
      <xdr:spPr>
        <a:xfrm>
          <a:off x="16129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59178</xdr:rowOff>
    </xdr:from>
    <xdr:ext cx="736600" cy="259045"/>
    <xdr:sp macro="" textlink="">
      <xdr:nvSpPr>
        <xdr:cNvPr id="340" name="テキスト ボックス 339"/>
        <xdr:cNvSpPr txBox="1"/>
      </xdr:nvSpPr>
      <xdr:spPr>
        <a:xfrm>
          <a:off x="15798800" y="1034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1" name="楕円 340"/>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42" name="テキスト ボックス 341"/>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151024</xdr:rowOff>
    </xdr:from>
    <xdr:to>
      <xdr:col>68</xdr:col>
      <xdr:colOff>203200</xdr:colOff>
      <xdr:row>62</xdr:row>
      <xdr:rowOff>81174</xdr:rowOff>
    </xdr:to>
    <xdr:sp macro="" textlink="">
      <xdr:nvSpPr>
        <xdr:cNvPr id="343" name="楕円 342"/>
        <xdr:cNvSpPr/>
      </xdr:nvSpPr>
      <xdr:spPr>
        <a:xfrm>
          <a:off x="14351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65951</xdr:rowOff>
    </xdr:from>
    <xdr:ext cx="762000" cy="259045"/>
    <xdr:sp macro="" textlink="">
      <xdr:nvSpPr>
        <xdr:cNvPr id="344" name="テキスト ボックス 343"/>
        <xdr:cNvSpPr txBox="1"/>
      </xdr:nvSpPr>
      <xdr:spPr>
        <a:xfrm>
          <a:off x="14020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5" name="楕円 344"/>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6" name="テキスト ボックス 345"/>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tx1"/>
              </a:solidFill>
              <a:latin typeface="ＭＳ Ｐゴシック" panose="020B0600070205080204" pitchFamily="50" charset="-128"/>
              <a:ea typeface="ＭＳ Ｐゴシック" panose="020B0600070205080204" pitchFamily="50" charset="-128"/>
            </a:rPr>
            <a:t>合併特例債や臨時財政対策債に係る償還金の増などにより元利償還金が増となったこと、また、都市計画税充当可能額など特定財源の減などの増加要因があったものの、標準税収入額の増加などによる標準財政規模の増などが改善要因となり、単年度比率はほぼ横ばいであったが、</a:t>
          </a:r>
          <a:r>
            <a:rPr kumimoji="1" lang="en-US" altLang="ja-JP" sz="1250">
              <a:solidFill>
                <a:schemeClr val="tx1"/>
              </a:solidFill>
              <a:latin typeface="ＭＳ Ｐゴシック" panose="020B0600070205080204" pitchFamily="50" charset="-128"/>
              <a:ea typeface="ＭＳ Ｐゴシック" panose="020B0600070205080204" pitchFamily="50" charset="-128"/>
            </a:rPr>
            <a:t>H26</a:t>
          </a:r>
          <a:r>
            <a:rPr kumimoji="1" lang="ja-JP" altLang="en-US" sz="1250">
              <a:solidFill>
                <a:schemeClr val="tx1"/>
              </a:solidFill>
              <a:latin typeface="ＭＳ Ｐゴシック" panose="020B0600070205080204" pitchFamily="50" charset="-128"/>
              <a:ea typeface="ＭＳ Ｐゴシック" panose="020B0600070205080204" pitchFamily="50" charset="-128"/>
            </a:rPr>
            <a:t>年度から合併特例債に係る元利償還金の増などにより比率が悪化しており、３カ年平均でみると対前年度比で０．４ポイント増加した。依然として類似団体平均よりも高いことから今後も事業の見直しによる起債発行額の抑制や下水道事業の公債費充当財源繰出金の抑制などにより、公債費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129722</xdr:rowOff>
    </xdr:from>
    <xdr:to>
      <xdr:col>81</xdr:col>
      <xdr:colOff>44450</xdr:colOff>
      <xdr:row>43</xdr:row>
      <xdr:rowOff>157299</xdr:rowOff>
    </xdr:to>
    <xdr:cxnSp macro="">
      <xdr:nvCxnSpPr>
        <xdr:cNvPr id="381" name="直線コネクタ 380"/>
        <xdr:cNvCxnSpPr/>
      </xdr:nvCxnSpPr>
      <xdr:spPr>
        <a:xfrm>
          <a:off x="16179800" y="750207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102144</xdr:rowOff>
    </xdr:from>
    <xdr:to>
      <xdr:col>77</xdr:col>
      <xdr:colOff>44450</xdr:colOff>
      <xdr:row>43</xdr:row>
      <xdr:rowOff>129722</xdr:rowOff>
    </xdr:to>
    <xdr:cxnSp macro="">
      <xdr:nvCxnSpPr>
        <xdr:cNvPr id="384" name="直線コネクタ 383"/>
        <xdr:cNvCxnSpPr/>
      </xdr:nvCxnSpPr>
      <xdr:spPr>
        <a:xfrm>
          <a:off x="15290800" y="74744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88356</xdr:rowOff>
    </xdr:from>
    <xdr:to>
      <xdr:col>72</xdr:col>
      <xdr:colOff>203200</xdr:colOff>
      <xdr:row>43</xdr:row>
      <xdr:rowOff>102144</xdr:rowOff>
    </xdr:to>
    <xdr:cxnSp macro="">
      <xdr:nvCxnSpPr>
        <xdr:cNvPr id="387" name="直線コネクタ 386"/>
        <xdr:cNvCxnSpPr/>
      </xdr:nvCxnSpPr>
      <xdr:spPr>
        <a:xfrm>
          <a:off x="14401800" y="746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88356</xdr:rowOff>
    </xdr:from>
    <xdr:to>
      <xdr:col>68</xdr:col>
      <xdr:colOff>152400</xdr:colOff>
      <xdr:row>43</xdr:row>
      <xdr:rowOff>88356</xdr:rowOff>
    </xdr:to>
    <xdr:cxnSp macro="">
      <xdr:nvCxnSpPr>
        <xdr:cNvPr id="390" name="直線コネクタ 389"/>
        <xdr:cNvCxnSpPr/>
      </xdr:nvCxnSpPr>
      <xdr:spPr>
        <a:xfrm>
          <a:off x="13512800" y="7460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3" name="フローチャート: 判断 39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394" name="テキスト ボックス 393"/>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106499</xdr:rowOff>
    </xdr:from>
    <xdr:to>
      <xdr:col>81</xdr:col>
      <xdr:colOff>95250</xdr:colOff>
      <xdr:row>44</xdr:row>
      <xdr:rowOff>36649</xdr:rowOff>
    </xdr:to>
    <xdr:sp macro="" textlink="">
      <xdr:nvSpPr>
        <xdr:cNvPr id="400" name="楕円 399"/>
        <xdr:cNvSpPr/>
      </xdr:nvSpPr>
      <xdr:spPr>
        <a:xfrm>
          <a:off x="169672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2376</xdr:rowOff>
    </xdr:from>
    <xdr:ext cx="762000" cy="259045"/>
    <xdr:sp macro="" textlink="">
      <xdr:nvSpPr>
        <xdr:cNvPr id="401" name="公債費負担の状況該当値テキスト"/>
        <xdr:cNvSpPr txBox="1"/>
      </xdr:nvSpPr>
      <xdr:spPr>
        <a:xfrm>
          <a:off x="17106900" y="737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78922</xdr:rowOff>
    </xdr:from>
    <xdr:to>
      <xdr:col>77</xdr:col>
      <xdr:colOff>95250</xdr:colOff>
      <xdr:row>44</xdr:row>
      <xdr:rowOff>9072</xdr:rowOff>
    </xdr:to>
    <xdr:sp macro="" textlink="">
      <xdr:nvSpPr>
        <xdr:cNvPr id="402" name="楕円 401"/>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165299</xdr:rowOff>
    </xdr:from>
    <xdr:ext cx="736600" cy="259045"/>
    <xdr:sp macro="" textlink="">
      <xdr:nvSpPr>
        <xdr:cNvPr id="403" name="テキスト ボックス 402"/>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51344</xdr:rowOff>
    </xdr:from>
    <xdr:to>
      <xdr:col>73</xdr:col>
      <xdr:colOff>44450</xdr:colOff>
      <xdr:row>43</xdr:row>
      <xdr:rowOff>152944</xdr:rowOff>
    </xdr:to>
    <xdr:sp macro="" textlink="">
      <xdr:nvSpPr>
        <xdr:cNvPr id="404" name="楕円 403"/>
        <xdr:cNvSpPr/>
      </xdr:nvSpPr>
      <xdr:spPr>
        <a:xfrm>
          <a:off x="15240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137721</xdr:rowOff>
    </xdr:from>
    <xdr:ext cx="762000" cy="259045"/>
    <xdr:sp macro="" textlink="">
      <xdr:nvSpPr>
        <xdr:cNvPr id="405" name="テキスト ボックス 404"/>
        <xdr:cNvSpPr txBox="1"/>
      </xdr:nvSpPr>
      <xdr:spPr>
        <a:xfrm>
          <a:off x="14909800" y="75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37556</xdr:rowOff>
    </xdr:from>
    <xdr:to>
      <xdr:col>68</xdr:col>
      <xdr:colOff>203200</xdr:colOff>
      <xdr:row>43</xdr:row>
      <xdr:rowOff>139156</xdr:rowOff>
    </xdr:to>
    <xdr:sp macro="" textlink="">
      <xdr:nvSpPr>
        <xdr:cNvPr id="406" name="楕円 405"/>
        <xdr:cNvSpPr/>
      </xdr:nvSpPr>
      <xdr:spPr>
        <a:xfrm>
          <a:off x="14351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123933</xdr:rowOff>
    </xdr:from>
    <xdr:ext cx="762000" cy="259045"/>
    <xdr:sp macro="" textlink="">
      <xdr:nvSpPr>
        <xdr:cNvPr id="407" name="テキスト ボックス 406"/>
        <xdr:cNvSpPr txBox="1"/>
      </xdr:nvSpPr>
      <xdr:spPr>
        <a:xfrm>
          <a:off x="14020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37556</xdr:rowOff>
    </xdr:from>
    <xdr:to>
      <xdr:col>64</xdr:col>
      <xdr:colOff>152400</xdr:colOff>
      <xdr:row>43</xdr:row>
      <xdr:rowOff>139156</xdr:rowOff>
    </xdr:to>
    <xdr:sp macro="" textlink="">
      <xdr:nvSpPr>
        <xdr:cNvPr id="408" name="楕円 407"/>
        <xdr:cNvSpPr/>
      </xdr:nvSpPr>
      <xdr:spPr>
        <a:xfrm>
          <a:off x="13462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123933</xdr:rowOff>
    </xdr:from>
    <xdr:ext cx="762000" cy="259045"/>
    <xdr:sp macro="" textlink="">
      <xdr:nvSpPr>
        <xdr:cNvPr id="409" name="テキスト ボックス 408"/>
        <xdr:cNvSpPr txBox="1"/>
      </xdr:nvSpPr>
      <xdr:spPr>
        <a:xfrm>
          <a:off x="13131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財政調整基金など充当可能基金が増となった一方で、合併特例債や公害防止事業債など交付税算入がある地方債現在高の減に伴う基準財政需要額算入見込額の減などから、充当可能財源等は減となったが、地方債現在高や公営企業債等の繰入見込額の減などによる将来負担額の減などが影響し、比率は７．５ポイント減少した。依然として類似団体平均を大きく上回っていることから、今後も定員適正化計画に基づく定員の適正化や事業の見直しなどによる起債発行額の抑制など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10753</xdr:rowOff>
    </xdr:from>
    <xdr:to>
      <xdr:col>81</xdr:col>
      <xdr:colOff>44450</xdr:colOff>
      <xdr:row>19</xdr:row>
      <xdr:rowOff>71078</xdr:rowOff>
    </xdr:to>
    <xdr:cxnSp macro="">
      <xdr:nvCxnSpPr>
        <xdr:cNvPr id="443" name="直線コネクタ 442"/>
        <xdr:cNvCxnSpPr/>
      </xdr:nvCxnSpPr>
      <xdr:spPr>
        <a:xfrm flipV="1">
          <a:off x="16179800" y="326830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43730</xdr:rowOff>
    </xdr:from>
    <xdr:to>
      <xdr:col>77</xdr:col>
      <xdr:colOff>44450</xdr:colOff>
      <xdr:row>19</xdr:row>
      <xdr:rowOff>71078</xdr:rowOff>
    </xdr:to>
    <xdr:cxnSp macro="">
      <xdr:nvCxnSpPr>
        <xdr:cNvPr id="446" name="直線コネクタ 445"/>
        <xdr:cNvCxnSpPr/>
      </xdr:nvCxnSpPr>
      <xdr:spPr>
        <a:xfrm>
          <a:off x="15290800" y="3301280"/>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43730</xdr:rowOff>
    </xdr:from>
    <xdr:to>
      <xdr:col>72</xdr:col>
      <xdr:colOff>203200</xdr:colOff>
      <xdr:row>19</xdr:row>
      <xdr:rowOff>137033</xdr:rowOff>
    </xdr:to>
    <xdr:cxnSp macro="">
      <xdr:nvCxnSpPr>
        <xdr:cNvPr id="449" name="直線コネクタ 448"/>
        <xdr:cNvCxnSpPr/>
      </xdr:nvCxnSpPr>
      <xdr:spPr>
        <a:xfrm flipV="1">
          <a:off x="14401800" y="3301280"/>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137033</xdr:rowOff>
    </xdr:from>
    <xdr:to>
      <xdr:col>68</xdr:col>
      <xdr:colOff>152400</xdr:colOff>
      <xdr:row>19</xdr:row>
      <xdr:rowOff>169206</xdr:rowOff>
    </xdr:to>
    <xdr:cxnSp macro="">
      <xdr:nvCxnSpPr>
        <xdr:cNvPr id="452" name="直線コネクタ 451"/>
        <xdr:cNvCxnSpPr/>
      </xdr:nvCxnSpPr>
      <xdr:spPr>
        <a:xfrm flipV="1">
          <a:off x="13512800" y="33945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55" name="フローチャート: 判断 454"/>
        <xdr:cNvSpPr/>
      </xdr:nvSpPr>
      <xdr:spPr>
        <a:xfrm>
          <a:off x="13462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131758</xdr:rowOff>
    </xdr:from>
    <xdr:ext cx="762000" cy="259045"/>
    <xdr:sp macro="" textlink="">
      <xdr:nvSpPr>
        <xdr:cNvPr id="456" name="テキスト ボックス 455"/>
        <xdr:cNvSpPr txBox="1"/>
      </xdr:nvSpPr>
      <xdr:spPr>
        <a:xfrm>
          <a:off x="13131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131403</xdr:rowOff>
    </xdr:from>
    <xdr:to>
      <xdr:col>81</xdr:col>
      <xdr:colOff>95250</xdr:colOff>
      <xdr:row>19</xdr:row>
      <xdr:rowOff>61553</xdr:rowOff>
    </xdr:to>
    <xdr:sp macro="" textlink="">
      <xdr:nvSpPr>
        <xdr:cNvPr id="462" name="楕円 461"/>
        <xdr:cNvSpPr/>
      </xdr:nvSpPr>
      <xdr:spPr>
        <a:xfrm>
          <a:off x="169672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103480</xdr:rowOff>
    </xdr:from>
    <xdr:ext cx="762000" cy="259045"/>
    <xdr:sp macro="" textlink="">
      <xdr:nvSpPr>
        <xdr:cNvPr id="463" name="将来負担の状況該当値テキスト"/>
        <xdr:cNvSpPr txBox="1"/>
      </xdr:nvSpPr>
      <xdr:spPr>
        <a:xfrm>
          <a:off x="17106900" y="318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20278</xdr:rowOff>
    </xdr:from>
    <xdr:to>
      <xdr:col>77</xdr:col>
      <xdr:colOff>95250</xdr:colOff>
      <xdr:row>19</xdr:row>
      <xdr:rowOff>121878</xdr:rowOff>
    </xdr:to>
    <xdr:sp macro="" textlink="">
      <xdr:nvSpPr>
        <xdr:cNvPr id="464" name="楕円 463"/>
        <xdr:cNvSpPr/>
      </xdr:nvSpPr>
      <xdr:spPr>
        <a:xfrm>
          <a:off x="16129000" y="32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106655</xdr:rowOff>
    </xdr:from>
    <xdr:ext cx="736600" cy="259045"/>
    <xdr:sp macro="" textlink="">
      <xdr:nvSpPr>
        <xdr:cNvPr id="465" name="テキスト ボックス 464"/>
        <xdr:cNvSpPr txBox="1"/>
      </xdr:nvSpPr>
      <xdr:spPr>
        <a:xfrm>
          <a:off x="15798800" y="336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164380</xdr:rowOff>
    </xdr:from>
    <xdr:to>
      <xdr:col>73</xdr:col>
      <xdr:colOff>44450</xdr:colOff>
      <xdr:row>19</xdr:row>
      <xdr:rowOff>94530</xdr:rowOff>
    </xdr:to>
    <xdr:sp macro="" textlink="">
      <xdr:nvSpPr>
        <xdr:cNvPr id="466" name="楕円 465"/>
        <xdr:cNvSpPr/>
      </xdr:nvSpPr>
      <xdr:spPr>
        <a:xfrm>
          <a:off x="15240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67" name="テキスト ボックス 466"/>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86233</xdr:rowOff>
    </xdr:from>
    <xdr:to>
      <xdr:col>68</xdr:col>
      <xdr:colOff>203200</xdr:colOff>
      <xdr:row>20</xdr:row>
      <xdr:rowOff>16383</xdr:rowOff>
    </xdr:to>
    <xdr:sp macro="" textlink="">
      <xdr:nvSpPr>
        <xdr:cNvPr id="468" name="楕円 467"/>
        <xdr:cNvSpPr/>
      </xdr:nvSpPr>
      <xdr:spPr>
        <a:xfrm>
          <a:off x="14351000" y="33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1160</xdr:rowOff>
    </xdr:from>
    <xdr:ext cx="762000" cy="259045"/>
    <xdr:sp macro="" textlink="">
      <xdr:nvSpPr>
        <xdr:cNvPr id="469" name="テキスト ボックス 468"/>
        <xdr:cNvSpPr txBox="1"/>
      </xdr:nvSpPr>
      <xdr:spPr>
        <a:xfrm>
          <a:off x="14020800" y="34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118406</xdr:rowOff>
    </xdr:from>
    <xdr:to>
      <xdr:col>64</xdr:col>
      <xdr:colOff>152400</xdr:colOff>
      <xdr:row>20</xdr:row>
      <xdr:rowOff>48556</xdr:rowOff>
    </xdr:to>
    <xdr:sp macro="" textlink="">
      <xdr:nvSpPr>
        <xdr:cNvPr id="470" name="楕円 469"/>
        <xdr:cNvSpPr/>
      </xdr:nvSpPr>
      <xdr:spPr>
        <a:xfrm>
          <a:off x="13462000" y="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33333</xdr:rowOff>
    </xdr:from>
    <xdr:ext cx="762000" cy="259045"/>
    <xdr:sp macro="" textlink="">
      <xdr:nvSpPr>
        <xdr:cNvPr id="471" name="テキスト ボックス 470"/>
        <xdr:cNvSpPr txBox="1"/>
      </xdr:nvSpPr>
      <xdr:spPr>
        <a:xfrm>
          <a:off x="13131800" y="346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98,190
97,629
431.97
46,687,290
46,186,072
304,948
25,783,649
69,341,555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対前年度比で０．６ポイント減の効果を上げ、類似団体平均を下回った。定員適正化計画による職員数の削減等のコスト削減の効果によるものと考えられ、今後も引き続き、比率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73660</xdr:rowOff>
    </xdr:to>
    <xdr:cxnSp macro="">
      <xdr:nvCxnSpPr>
        <xdr:cNvPr id="66" name="直線コネクタ 65"/>
        <xdr:cNvCxnSpPr/>
      </xdr:nvCxnSpPr>
      <xdr:spPr>
        <a:xfrm flipV="1">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142240</xdr:rowOff>
    </xdr:to>
    <xdr:cxnSp macro="">
      <xdr:nvCxnSpPr>
        <xdr:cNvPr id="69" name="直線コネクタ 68"/>
        <xdr:cNvCxnSpPr/>
      </xdr:nvCxnSpPr>
      <xdr:spPr>
        <a:xfrm flipV="1">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24130</xdr:rowOff>
    </xdr:to>
    <xdr:cxnSp macro="">
      <xdr:nvCxnSpPr>
        <xdr:cNvPr id="72" name="直線コネクタ 71"/>
        <xdr:cNvCxnSpPr/>
      </xdr:nvCxnSpPr>
      <xdr:spPr>
        <a:xfrm flipV="1">
          <a:off x="2209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85090</xdr:rowOff>
    </xdr:to>
    <xdr:cxnSp macro="">
      <xdr:nvCxnSpPr>
        <xdr:cNvPr id="75" name="直線コネクタ 74"/>
        <xdr:cNvCxnSpPr/>
      </xdr:nvCxnSpPr>
      <xdr:spPr>
        <a:xfrm flipV="1">
          <a:off x="1320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物件費は、類似団体平均を下回っており、近年の数値はほぼ横ばいで推移してきている。引き続き、業務の改善・効率化を進め、業務の無駄を排除し物件費の抑制に努める。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69850</xdr:rowOff>
    </xdr:to>
    <xdr:cxnSp macro="">
      <xdr:nvCxnSpPr>
        <xdr:cNvPr id="127" name="直線コネクタ 126"/>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69850</xdr:rowOff>
    </xdr:to>
    <xdr:cxnSp macro="">
      <xdr:nvCxnSpPr>
        <xdr:cNvPr id="130" name="直線コネクタ 129"/>
        <xdr:cNvCxnSpPr/>
      </xdr:nvCxnSpPr>
      <xdr:spPr>
        <a:xfrm>
          <a:off x="14782800" y="296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54610</xdr:rowOff>
    </xdr:to>
    <xdr:cxnSp macro="">
      <xdr:nvCxnSpPr>
        <xdr:cNvPr id="133" name="直線コネクタ 132"/>
        <xdr:cNvCxnSpPr/>
      </xdr:nvCxnSpPr>
      <xdr:spPr>
        <a:xfrm>
          <a:off x="13893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62230</xdr:rowOff>
    </xdr:to>
    <xdr:cxnSp macro="">
      <xdr:nvCxnSpPr>
        <xdr:cNvPr id="136" name="直線コネクタ 135"/>
        <xdr:cNvCxnSpPr/>
      </xdr:nvCxnSpPr>
      <xdr:spPr>
        <a:xfrm flipV="1">
          <a:off x="13004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39" name="フローチャート: 判断 138"/>
        <xdr:cNvSpPr/>
      </xdr:nvSpPr>
      <xdr:spPr>
        <a:xfrm>
          <a:off x="12954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40" name="テキスト ボックス 139"/>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1" name="テキスト ボックス 150"/>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3" name="テキスト ボックス 152"/>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55" name="テキスト ボックス 154"/>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生活保護費に係る扶助費や私立保育園運営費の減などにより、対前年度比で０．２ポイント減少した。類似団体平均を下回っているが、今後は障がい者自立支援給付費の増加などが見込まれる中で、執行の適正化等により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21844</xdr:rowOff>
    </xdr:from>
    <xdr:to>
      <xdr:col>24</xdr:col>
      <xdr:colOff>25400</xdr:colOff>
      <xdr:row>56</xdr:row>
      <xdr:rowOff>40132</xdr:rowOff>
    </xdr:to>
    <xdr:cxnSp macro="">
      <xdr:nvCxnSpPr>
        <xdr:cNvPr id="186" name="直線コネクタ 185"/>
        <xdr:cNvCxnSpPr/>
      </xdr:nvCxnSpPr>
      <xdr:spPr>
        <a:xfrm flipV="1">
          <a:off x="3987800" y="9623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40132</xdr:rowOff>
    </xdr:to>
    <xdr:cxnSp macro="">
      <xdr:nvCxnSpPr>
        <xdr:cNvPr id="189" name="直線コネクタ 188"/>
        <xdr:cNvCxnSpPr/>
      </xdr:nvCxnSpPr>
      <xdr:spPr>
        <a:xfrm>
          <a:off x="3098800" y="9613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56</xdr:row>
      <xdr:rowOff>12700</xdr:rowOff>
    </xdr:to>
    <xdr:cxnSp macro="">
      <xdr:nvCxnSpPr>
        <xdr:cNvPr id="192" name="直線コネクタ 191"/>
        <xdr:cNvCxnSpPr/>
      </xdr:nvCxnSpPr>
      <xdr:spPr>
        <a:xfrm>
          <a:off x="2209800" y="9559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147574</xdr:rowOff>
    </xdr:to>
    <xdr:cxnSp macro="">
      <xdr:nvCxnSpPr>
        <xdr:cNvPr id="195" name="直線コネクタ 194"/>
        <xdr:cNvCxnSpPr/>
      </xdr:nvCxnSpPr>
      <xdr:spPr>
        <a:xfrm flipV="1">
          <a:off x="1320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8" name="フローチャート: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142494</xdr:rowOff>
    </xdr:from>
    <xdr:to>
      <xdr:col>24</xdr:col>
      <xdr:colOff>76200</xdr:colOff>
      <xdr:row>56</xdr:row>
      <xdr:rowOff>72644</xdr:rowOff>
    </xdr:to>
    <xdr:sp macro="" textlink="">
      <xdr:nvSpPr>
        <xdr:cNvPr id="205" name="楕円 204"/>
        <xdr:cNvSpPr/>
      </xdr:nvSpPr>
      <xdr:spPr>
        <a:xfrm>
          <a:off x="4775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159021</xdr:rowOff>
    </xdr:from>
    <xdr:ext cx="762000" cy="259045"/>
    <xdr:sp macro="" textlink="">
      <xdr:nvSpPr>
        <xdr:cNvPr id="206" name="扶助費該当値テキスト"/>
        <xdr:cNvSpPr txBox="1"/>
      </xdr:nvSpPr>
      <xdr:spPr>
        <a:xfrm>
          <a:off x="4914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160782</xdr:rowOff>
    </xdr:from>
    <xdr:to>
      <xdr:col>20</xdr:col>
      <xdr:colOff>38100</xdr:colOff>
      <xdr:row>56</xdr:row>
      <xdr:rowOff>90932</xdr:rowOff>
    </xdr:to>
    <xdr:sp macro="" textlink="">
      <xdr:nvSpPr>
        <xdr:cNvPr id="207" name="楕円 206"/>
        <xdr:cNvSpPr/>
      </xdr:nvSpPr>
      <xdr:spPr>
        <a:xfrm>
          <a:off x="3937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101109</xdr:rowOff>
    </xdr:from>
    <xdr:ext cx="736600" cy="259045"/>
    <xdr:sp macro="" textlink="">
      <xdr:nvSpPr>
        <xdr:cNvPr id="208" name="テキスト ボックス 207"/>
        <xdr:cNvSpPr txBox="1"/>
      </xdr:nvSpPr>
      <xdr:spPr>
        <a:xfrm>
          <a:off x="3606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3" name="楕円 212"/>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4" name="テキスト ボックス 213"/>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道に係る道路維持費などの維持補修費や、特別会計への繰出金の減少を主な要因として、１．１ポイント減少した。他方で、類似団体平均を上回っており、今後、下水道事業経営戦略に基づく使用料収入等の確保・事業費の節減等により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69850</xdr:rowOff>
    </xdr:to>
    <xdr:cxnSp macro="">
      <xdr:nvCxnSpPr>
        <xdr:cNvPr id="247" name="直線コネクタ 246"/>
        <xdr:cNvCxnSpPr/>
      </xdr:nvCxnSpPr>
      <xdr:spPr>
        <a:xfrm flipV="1">
          <a:off x="15671800" y="10101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69850</xdr:rowOff>
    </xdr:to>
    <xdr:cxnSp macro="">
      <xdr:nvCxnSpPr>
        <xdr:cNvPr id="250" name="直線コネクタ 249"/>
        <xdr:cNvCxnSpPr/>
      </xdr:nvCxnSpPr>
      <xdr:spPr>
        <a:xfrm>
          <a:off x="14782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24130</xdr:rowOff>
    </xdr:to>
    <xdr:cxnSp macro="">
      <xdr:nvCxnSpPr>
        <xdr:cNvPr id="253" name="直線コネクタ 252"/>
        <xdr:cNvCxnSpPr/>
      </xdr:nvCxnSpPr>
      <xdr:spPr>
        <a:xfrm>
          <a:off x="13893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142240</xdr:rowOff>
    </xdr:to>
    <xdr:cxnSp macro="">
      <xdr:nvCxnSpPr>
        <xdr:cNvPr id="256" name="直線コネクタ 255"/>
        <xdr:cNvCxnSpPr/>
      </xdr:nvCxnSpPr>
      <xdr:spPr>
        <a:xfrm flipV="1">
          <a:off x="130048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6" name="楕円 265"/>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7"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8" name="楕円 26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9" name="テキスト ボックス 26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0" name="楕円 269"/>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1" name="テキスト ボックス 270"/>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4" name="楕円 273"/>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5" name="テキスト ボックス 274"/>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大きく下回っているのは、平成１７年５月１日の市町村合併に伴う一部事務組合の解散により、一部事務組合に対する負担金が大きく減少したためである。今後も、補助費等の支出に当たり、対象事業の実施内容、効果等の検証を行うとともに、必要な見直しを行うなど、適正な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156718</xdr:rowOff>
    </xdr:from>
    <xdr:to>
      <xdr:col>82</xdr:col>
      <xdr:colOff>107950</xdr:colOff>
      <xdr:row>33</xdr:row>
      <xdr:rowOff>165862</xdr:rowOff>
    </xdr:to>
    <xdr:cxnSp macro="">
      <xdr:nvCxnSpPr>
        <xdr:cNvPr id="305" name="直線コネクタ 304"/>
        <xdr:cNvCxnSpPr/>
      </xdr:nvCxnSpPr>
      <xdr:spPr>
        <a:xfrm>
          <a:off x="15671800" y="58145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156718</xdr:rowOff>
    </xdr:from>
    <xdr:to>
      <xdr:col>78</xdr:col>
      <xdr:colOff>69850</xdr:colOff>
      <xdr:row>33</xdr:row>
      <xdr:rowOff>161290</xdr:rowOff>
    </xdr:to>
    <xdr:cxnSp macro="">
      <xdr:nvCxnSpPr>
        <xdr:cNvPr id="308" name="直線コネクタ 307"/>
        <xdr:cNvCxnSpPr/>
      </xdr:nvCxnSpPr>
      <xdr:spPr>
        <a:xfrm flipV="1">
          <a:off x="14782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165862</xdr:rowOff>
    </xdr:to>
    <xdr:cxnSp macro="">
      <xdr:nvCxnSpPr>
        <xdr:cNvPr id="311" name="直線コネクタ 310"/>
        <xdr:cNvCxnSpPr/>
      </xdr:nvCxnSpPr>
      <xdr:spPr>
        <a:xfrm flipV="1">
          <a:off x="13893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4" name="直線コネクタ 313"/>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7" name="フローチャート: 判断 316"/>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8" name="テキスト ボックス 317"/>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115062</xdr:rowOff>
    </xdr:from>
    <xdr:to>
      <xdr:col>82</xdr:col>
      <xdr:colOff>158750</xdr:colOff>
      <xdr:row>34</xdr:row>
      <xdr:rowOff>45212</xdr:rowOff>
    </xdr:to>
    <xdr:sp macro="" textlink="">
      <xdr:nvSpPr>
        <xdr:cNvPr id="324" name="楕円 323"/>
        <xdr:cNvSpPr/>
      </xdr:nvSpPr>
      <xdr:spPr>
        <a:xfrm>
          <a:off x="16459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23639</xdr:rowOff>
    </xdr:from>
    <xdr:ext cx="762000" cy="259045"/>
    <xdr:sp macro="" textlink="">
      <xdr:nvSpPr>
        <xdr:cNvPr id="325" name="補助費等該当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105918</xdr:rowOff>
    </xdr:from>
    <xdr:to>
      <xdr:col>78</xdr:col>
      <xdr:colOff>120650</xdr:colOff>
      <xdr:row>34</xdr:row>
      <xdr:rowOff>36068</xdr:rowOff>
    </xdr:to>
    <xdr:sp macro="" textlink="">
      <xdr:nvSpPr>
        <xdr:cNvPr id="326" name="楕円 325"/>
        <xdr:cNvSpPr/>
      </xdr:nvSpPr>
      <xdr:spPr>
        <a:xfrm>
          <a:off x="15621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46245</xdr:rowOff>
    </xdr:from>
    <xdr:ext cx="736600" cy="259045"/>
    <xdr:sp macro="" textlink="">
      <xdr:nvSpPr>
        <xdr:cNvPr id="327" name="テキスト ボックス 326"/>
        <xdr:cNvSpPr txBox="1"/>
      </xdr:nvSpPr>
      <xdr:spPr>
        <a:xfrm>
          <a:off x="15290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28" name="楕円 327"/>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29" name="テキスト ボックス 328"/>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30" name="楕円 329"/>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31" name="テキスト ボックス 330"/>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2" name="楕円 331"/>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3" name="テキスト ボックス 332"/>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公債費は、対前年度比で０．５ポイント増加した。合併特例債や退職手当債等の償還費の増などから、公債費に係る経常収支比率は類似団体平均を上回っている。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76708</xdr:rowOff>
    </xdr:from>
    <xdr:to>
      <xdr:col>24</xdr:col>
      <xdr:colOff>25400</xdr:colOff>
      <xdr:row>80</xdr:row>
      <xdr:rowOff>99568</xdr:rowOff>
    </xdr:to>
    <xdr:cxnSp macro="">
      <xdr:nvCxnSpPr>
        <xdr:cNvPr id="363" name="直線コネクタ 362"/>
        <xdr:cNvCxnSpPr/>
      </xdr:nvCxnSpPr>
      <xdr:spPr>
        <a:xfrm>
          <a:off x="3987800" y="137927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67563</xdr:rowOff>
    </xdr:from>
    <xdr:to>
      <xdr:col>19</xdr:col>
      <xdr:colOff>187325</xdr:colOff>
      <xdr:row>80</xdr:row>
      <xdr:rowOff>76708</xdr:rowOff>
    </xdr:to>
    <xdr:cxnSp macro="">
      <xdr:nvCxnSpPr>
        <xdr:cNvPr id="366" name="直線コネクタ 365"/>
        <xdr:cNvCxnSpPr/>
      </xdr:nvCxnSpPr>
      <xdr:spPr>
        <a:xfrm>
          <a:off x="3098800" y="137835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152146</xdr:rowOff>
    </xdr:from>
    <xdr:to>
      <xdr:col>15</xdr:col>
      <xdr:colOff>98425</xdr:colOff>
      <xdr:row>80</xdr:row>
      <xdr:rowOff>67563</xdr:rowOff>
    </xdr:to>
    <xdr:cxnSp macro="">
      <xdr:nvCxnSpPr>
        <xdr:cNvPr id="369" name="直線コネクタ 368"/>
        <xdr:cNvCxnSpPr/>
      </xdr:nvCxnSpPr>
      <xdr:spPr>
        <a:xfrm>
          <a:off x="2209800" y="136966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106426</xdr:rowOff>
    </xdr:from>
    <xdr:to>
      <xdr:col>11</xdr:col>
      <xdr:colOff>9525</xdr:colOff>
      <xdr:row>79</xdr:row>
      <xdr:rowOff>152146</xdr:rowOff>
    </xdr:to>
    <xdr:cxnSp macro="">
      <xdr:nvCxnSpPr>
        <xdr:cNvPr id="372" name="直線コネクタ 371"/>
        <xdr:cNvCxnSpPr/>
      </xdr:nvCxnSpPr>
      <xdr:spPr>
        <a:xfrm>
          <a:off x="1320800" y="136509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5" name="フローチャート: 判断 37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6" name="テキスト ボックス 37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48768</xdr:rowOff>
    </xdr:from>
    <xdr:to>
      <xdr:col>24</xdr:col>
      <xdr:colOff>76200</xdr:colOff>
      <xdr:row>80</xdr:row>
      <xdr:rowOff>150368</xdr:rowOff>
    </xdr:to>
    <xdr:sp macro="" textlink="">
      <xdr:nvSpPr>
        <xdr:cNvPr id="382" name="楕円 381"/>
        <xdr:cNvSpPr/>
      </xdr:nvSpPr>
      <xdr:spPr>
        <a:xfrm>
          <a:off x="47752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128795</xdr:rowOff>
    </xdr:from>
    <xdr:ext cx="762000" cy="259045"/>
    <xdr:sp macro="" textlink="">
      <xdr:nvSpPr>
        <xdr:cNvPr id="383" name="公債費該当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25908</xdr:rowOff>
    </xdr:from>
    <xdr:to>
      <xdr:col>20</xdr:col>
      <xdr:colOff>38100</xdr:colOff>
      <xdr:row>80</xdr:row>
      <xdr:rowOff>127508</xdr:rowOff>
    </xdr:to>
    <xdr:sp macro="" textlink="">
      <xdr:nvSpPr>
        <xdr:cNvPr id="384" name="楕円 383"/>
        <xdr:cNvSpPr/>
      </xdr:nvSpPr>
      <xdr:spPr>
        <a:xfrm>
          <a:off x="3937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112285</xdr:rowOff>
    </xdr:from>
    <xdr:ext cx="736600" cy="259045"/>
    <xdr:sp macro="" textlink="">
      <xdr:nvSpPr>
        <xdr:cNvPr id="385" name="テキスト ボックス 384"/>
        <xdr:cNvSpPr txBox="1"/>
      </xdr:nvSpPr>
      <xdr:spPr>
        <a:xfrm>
          <a:off x="3606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xdr:rowOff>
    </xdr:from>
    <xdr:to>
      <xdr:col>15</xdr:col>
      <xdr:colOff>149225</xdr:colOff>
      <xdr:row>80</xdr:row>
      <xdr:rowOff>118363</xdr:rowOff>
    </xdr:to>
    <xdr:sp macro="" textlink="">
      <xdr:nvSpPr>
        <xdr:cNvPr id="386" name="楕円 385"/>
        <xdr:cNvSpPr/>
      </xdr:nvSpPr>
      <xdr:spPr>
        <a:xfrm>
          <a:off x="3048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103140</xdr:rowOff>
    </xdr:from>
    <xdr:ext cx="762000" cy="259045"/>
    <xdr:sp macro="" textlink="">
      <xdr:nvSpPr>
        <xdr:cNvPr id="387" name="テキスト ボックス 386"/>
        <xdr:cNvSpPr txBox="1"/>
      </xdr:nvSpPr>
      <xdr:spPr>
        <a:xfrm>
          <a:off x="2717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101346</xdr:rowOff>
    </xdr:from>
    <xdr:to>
      <xdr:col>11</xdr:col>
      <xdr:colOff>60325</xdr:colOff>
      <xdr:row>80</xdr:row>
      <xdr:rowOff>31496</xdr:rowOff>
    </xdr:to>
    <xdr:sp macro="" textlink="">
      <xdr:nvSpPr>
        <xdr:cNvPr id="388" name="楕円 387"/>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16273</xdr:rowOff>
    </xdr:from>
    <xdr:ext cx="762000" cy="259045"/>
    <xdr:sp macro="" textlink="">
      <xdr:nvSpPr>
        <xdr:cNvPr id="389" name="テキスト ボックス 388"/>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90" name="楕円 389"/>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91" name="テキスト ボックス 390"/>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対前年度比で１．７ポイント減少した。引き続き、事業の優先度や必要性、費用対効果等を勘案しながら、事業費の抑制などに努める。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161289</xdr:rowOff>
    </xdr:to>
    <xdr:cxnSp macro="">
      <xdr:nvCxnSpPr>
        <xdr:cNvPr id="422" name="直線コネクタ 421"/>
        <xdr:cNvCxnSpPr/>
      </xdr:nvCxnSpPr>
      <xdr:spPr>
        <a:xfrm flipV="1">
          <a:off x="15671800" y="12942316"/>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75</xdr:row>
      <xdr:rowOff>161289</xdr:rowOff>
    </xdr:to>
    <xdr:cxnSp macro="">
      <xdr:nvCxnSpPr>
        <xdr:cNvPr id="425" name="直線コネクタ 424"/>
        <xdr:cNvCxnSpPr/>
      </xdr:nvCxnSpPr>
      <xdr:spPr>
        <a:xfrm>
          <a:off x="14782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156718</xdr:rowOff>
    </xdr:to>
    <xdr:cxnSp macro="">
      <xdr:nvCxnSpPr>
        <xdr:cNvPr id="428" name="直線コネクタ 427"/>
        <xdr:cNvCxnSpPr/>
      </xdr:nvCxnSpPr>
      <xdr:spPr>
        <a:xfrm>
          <a:off x="13893800" y="12974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17272</xdr:rowOff>
    </xdr:to>
    <xdr:cxnSp macro="">
      <xdr:nvCxnSpPr>
        <xdr:cNvPr id="431" name="直線コネクタ 430"/>
        <xdr:cNvCxnSpPr/>
      </xdr:nvCxnSpPr>
      <xdr:spPr>
        <a:xfrm flipV="1">
          <a:off x="13004800" y="12974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4" name="フローチャート: 判断 43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35" name="テキスト ボックス 43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1" name="楕円 440"/>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112793</xdr:rowOff>
    </xdr:from>
    <xdr:ext cx="762000" cy="259045"/>
    <xdr:sp macro="" textlink="">
      <xdr:nvSpPr>
        <xdr:cNvPr id="442" name="公債費以外該当値テキスト"/>
        <xdr:cNvSpPr txBox="1"/>
      </xdr:nvSpPr>
      <xdr:spPr>
        <a:xfrm>
          <a:off x="16598900" y="128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3" name="楕円 442"/>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4" name="テキスト ボックス 443"/>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5" name="楕円 444"/>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6" name="テキスト ボックス 445"/>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7" name="楕円 44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8" name="テキスト ボックス 447"/>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49" name="楕円 448"/>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0" name="テキスト ボックス 449"/>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21496</xdr:rowOff>
    </xdr:from>
    <xdr:to>
      <xdr:col>29</xdr:col>
      <xdr:colOff>127000</xdr:colOff>
      <xdr:row>18</xdr:row>
      <xdr:rowOff>43882</xdr:rowOff>
    </xdr:to>
    <xdr:cxnSp macro="">
      <xdr:nvCxnSpPr>
        <xdr:cNvPr id="52" name="直線コネクタ 51"/>
        <xdr:cNvCxnSpPr/>
      </xdr:nvCxnSpPr>
      <xdr:spPr bwMode="auto">
        <a:xfrm>
          <a:off x="5003800" y="3155221"/>
          <a:ext cx="647700" cy="2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21496</xdr:rowOff>
    </xdr:from>
    <xdr:to>
      <xdr:col>26</xdr:col>
      <xdr:colOff>50800</xdr:colOff>
      <xdr:row>18</xdr:row>
      <xdr:rowOff>23080</xdr:rowOff>
    </xdr:to>
    <xdr:cxnSp macro="">
      <xdr:nvCxnSpPr>
        <xdr:cNvPr id="55" name="直線コネクタ 54"/>
        <xdr:cNvCxnSpPr/>
      </xdr:nvCxnSpPr>
      <xdr:spPr bwMode="auto">
        <a:xfrm flipV="1">
          <a:off x="4305300" y="3155221"/>
          <a:ext cx="698500" cy="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161758</xdr:rowOff>
    </xdr:from>
    <xdr:to>
      <xdr:col>22</xdr:col>
      <xdr:colOff>114300</xdr:colOff>
      <xdr:row>18</xdr:row>
      <xdr:rowOff>23080</xdr:rowOff>
    </xdr:to>
    <xdr:cxnSp macro="">
      <xdr:nvCxnSpPr>
        <xdr:cNvPr id="58" name="直線コネクタ 57"/>
        <xdr:cNvCxnSpPr/>
      </xdr:nvCxnSpPr>
      <xdr:spPr bwMode="auto">
        <a:xfrm>
          <a:off x="3606800" y="3124033"/>
          <a:ext cx="698500" cy="3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130685</xdr:rowOff>
    </xdr:from>
    <xdr:to>
      <xdr:col>18</xdr:col>
      <xdr:colOff>177800</xdr:colOff>
      <xdr:row>17</xdr:row>
      <xdr:rowOff>161758</xdr:rowOff>
    </xdr:to>
    <xdr:cxnSp macro="">
      <xdr:nvCxnSpPr>
        <xdr:cNvPr id="61" name="直線コネクタ 60"/>
        <xdr:cNvCxnSpPr/>
      </xdr:nvCxnSpPr>
      <xdr:spPr bwMode="auto">
        <a:xfrm>
          <a:off x="2908300" y="3092960"/>
          <a:ext cx="698500" cy="3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15126</xdr:rowOff>
    </xdr:from>
    <xdr:to>
      <xdr:col>15</xdr:col>
      <xdr:colOff>101600</xdr:colOff>
      <xdr:row>18</xdr:row>
      <xdr:rowOff>116726</xdr:rowOff>
    </xdr:to>
    <xdr:sp macro="" textlink="">
      <xdr:nvSpPr>
        <xdr:cNvPr id="64" name="フローチャート: 判断 63"/>
        <xdr:cNvSpPr/>
      </xdr:nvSpPr>
      <xdr:spPr bwMode="auto">
        <a:xfrm>
          <a:off x="2857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101503</xdr:rowOff>
    </xdr:from>
    <xdr:ext cx="762000" cy="259045"/>
    <xdr:sp macro="" textlink="">
      <xdr:nvSpPr>
        <xdr:cNvPr id="65" name="テキスト ボックス 64"/>
        <xdr:cNvSpPr txBox="1"/>
      </xdr:nvSpPr>
      <xdr:spPr>
        <a:xfrm>
          <a:off x="2527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164532</xdr:rowOff>
    </xdr:from>
    <xdr:to>
      <xdr:col>29</xdr:col>
      <xdr:colOff>177800</xdr:colOff>
      <xdr:row>18</xdr:row>
      <xdr:rowOff>94682</xdr:rowOff>
    </xdr:to>
    <xdr:sp macro="" textlink="">
      <xdr:nvSpPr>
        <xdr:cNvPr id="71" name="楕円 70"/>
        <xdr:cNvSpPr/>
      </xdr:nvSpPr>
      <xdr:spPr bwMode="auto">
        <a:xfrm>
          <a:off x="5600700" y="3126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136609</xdr:rowOff>
    </xdr:from>
    <xdr:ext cx="762000" cy="259045"/>
    <xdr:sp macro="" textlink="">
      <xdr:nvSpPr>
        <xdr:cNvPr id="72" name="人口1人当たり決算額の推移該当値テキスト130"/>
        <xdr:cNvSpPr txBox="1"/>
      </xdr:nvSpPr>
      <xdr:spPr>
        <a:xfrm>
          <a:off x="5740400" y="309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142146</xdr:rowOff>
    </xdr:from>
    <xdr:to>
      <xdr:col>26</xdr:col>
      <xdr:colOff>101600</xdr:colOff>
      <xdr:row>18</xdr:row>
      <xdr:rowOff>72296</xdr:rowOff>
    </xdr:to>
    <xdr:sp macro="" textlink="">
      <xdr:nvSpPr>
        <xdr:cNvPr id="73" name="楕円 72"/>
        <xdr:cNvSpPr/>
      </xdr:nvSpPr>
      <xdr:spPr bwMode="auto">
        <a:xfrm>
          <a:off x="4953000" y="310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57073</xdr:rowOff>
    </xdr:from>
    <xdr:ext cx="736600" cy="259045"/>
    <xdr:sp macro="" textlink="">
      <xdr:nvSpPr>
        <xdr:cNvPr id="74" name="テキスト ボックス 73"/>
        <xdr:cNvSpPr txBox="1"/>
      </xdr:nvSpPr>
      <xdr:spPr>
        <a:xfrm>
          <a:off x="4622800" y="319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143730</xdr:rowOff>
    </xdr:from>
    <xdr:to>
      <xdr:col>22</xdr:col>
      <xdr:colOff>165100</xdr:colOff>
      <xdr:row>18</xdr:row>
      <xdr:rowOff>73880</xdr:rowOff>
    </xdr:to>
    <xdr:sp macro="" textlink="">
      <xdr:nvSpPr>
        <xdr:cNvPr id="75" name="楕円 74"/>
        <xdr:cNvSpPr/>
      </xdr:nvSpPr>
      <xdr:spPr bwMode="auto">
        <a:xfrm>
          <a:off x="4254500" y="310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58657</xdr:rowOff>
    </xdr:from>
    <xdr:ext cx="762000" cy="259045"/>
    <xdr:sp macro="" textlink="">
      <xdr:nvSpPr>
        <xdr:cNvPr id="76" name="テキスト ボックス 75"/>
        <xdr:cNvSpPr txBox="1"/>
      </xdr:nvSpPr>
      <xdr:spPr>
        <a:xfrm>
          <a:off x="3924300" y="319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110958</xdr:rowOff>
    </xdr:from>
    <xdr:to>
      <xdr:col>19</xdr:col>
      <xdr:colOff>38100</xdr:colOff>
      <xdr:row>18</xdr:row>
      <xdr:rowOff>41108</xdr:rowOff>
    </xdr:to>
    <xdr:sp macro="" textlink="">
      <xdr:nvSpPr>
        <xdr:cNvPr id="77" name="楕円 76"/>
        <xdr:cNvSpPr/>
      </xdr:nvSpPr>
      <xdr:spPr bwMode="auto">
        <a:xfrm>
          <a:off x="3556000" y="307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25885</xdr:rowOff>
    </xdr:from>
    <xdr:ext cx="762000" cy="259045"/>
    <xdr:sp macro="" textlink="">
      <xdr:nvSpPr>
        <xdr:cNvPr id="78" name="テキスト ボックス 77"/>
        <xdr:cNvSpPr txBox="1"/>
      </xdr:nvSpPr>
      <xdr:spPr>
        <a:xfrm>
          <a:off x="3225800" y="31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79885</xdr:rowOff>
    </xdr:from>
    <xdr:to>
      <xdr:col>15</xdr:col>
      <xdr:colOff>101600</xdr:colOff>
      <xdr:row>18</xdr:row>
      <xdr:rowOff>10035</xdr:rowOff>
    </xdr:to>
    <xdr:sp macro="" textlink="">
      <xdr:nvSpPr>
        <xdr:cNvPr id="79" name="楕円 78"/>
        <xdr:cNvSpPr/>
      </xdr:nvSpPr>
      <xdr:spPr bwMode="auto">
        <a:xfrm>
          <a:off x="2857500" y="304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20212</xdr:rowOff>
    </xdr:from>
    <xdr:ext cx="762000" cy="259045"/>
    <xdr:sp macro="" textlink="">
      <xdr:nvSpPr>
        <xdr:cNvPr id="80" name="テキスト ボックス 79"/>
        <xdr:cNvSpPr txBox="1"/>
      </xdr:nvSpPr>
      <xdr:spPr>
        <a:xfrm>
          <a:off x="2527300" y="281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297307</xdr:rowOff>
    </xdr:from>
    <xdr:to>
      <xdr:col>29</xdr:col>
      <xdr:colOff>127000</xdr:colOff>
      <xdr:row>33</xdr:row>
      <xdr:rowOff>313276</xdr:rowOff>
    </xdr:to>
    <xdr:cxnSp macro="">
      <xdr:nvCxnSpPr>
        <xdr:cNvPr id="115" name="直線コネクタ 114"/>
        <xdr:cNvCxnSpPr/>
      </xdr:nvCxnSpPr>
      <xdr:spPr bwMode="auto">
        <a:xfrm flipV="1">
          <a:off x="5003800" y="6221857"/>
          <a:ext cx="647700" cy="1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313276</xdr:rowOff>
    </xdr:from>
    <xdr:to>
      <xdr:col>26</xdr:col>
      <xdr:colOff>50800</xdr:colOff>
      <xdr:row>33</xdr:row>
      <xdr:rowOff>330715</xdr:rowOff>
    </xdr:to>
    <xdr:cxnSp macro="">
      <xdr:nvCxnSpPr>
        <xdr:cNvPr id="118" name="直線コネクタ 117"/>
        <xdr:cNvCxnSpPr/>
      </xdr:nvCxnSpPr>
      <xdr:spPr bwMode="auto">
        <a:xfrm flipV="1">
          <a:off x="4305300" y="6237826"/>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330715</xdr:rowOff>
    </xdr:from>
    <xdr:to>
      <xdr:col>22</xdr:col>
      <xdr:colOff>114300</xdr:colOff>
      <xdr:row>34</xdr:row>
      <xdr:rowOff>42940</xdr:rowOff>
    </xdr:to>
    <xdr:cxnSp macro="">
      <xdr:nvCxnSpPr>
        <xdr:cNvPr id="121" name="直線コネクタ 120"/>
        <xdr:cNvCxnSpPr/>
      </xdr:nvCxnSpPr>
      <xdr:spPr bwMode="auto">
        <a:xfrm flipV="1">
          <a:off x="3606800" y="6255265"/>
          <a:ext cx="698500" cy="5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42940</xdr:rowOff>
    </xdr:from>
    <xdr:to>
      <xdr:col>18</xdr:col>
      <xdr:colOff>177800</xdr:colOff>
      <xdr:row>34</xdr:row>
      <xdr:rowOff>65637</xdr:rowOff>
    </xdr:to>
    <xdr:cxnSp macro="">
      <xdr:nvCxnSpPr>
        <xdr:cNvPr id="124" name="直線コネクタ 123"/>
        <xdr:cNvCxnSpPr/>
      </xdr:nvCxnSpPr>
      <xdr:spPr bwMode="auto">
        <a:xfrm flipV="1">
          <a:off x="2908300" y="6310390"/>
          <a:ext cx="6985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246507</xdr:rowOff>
    </xdr:from>
    <xdr:to>
      <xdr:col>29</xdr:col>
      <xdr:colOff>177800</xdr:colOff>
      <xdr:row>34</xdr:row>
      <xdr:rowOff>5207</xdr:rowOff>
    </xdr:to>
    <xdr:sp macro="" textlink="">
      <xdr:nvSpPr>
        <xdr:cNvPr id="134" name="楕円 133"/>
        <xdr:cNvSpPr/>
      </xdr:nvSpPr>
      <xdr:spPr bwMode="auto">
        <a:xfrm>
          <a:off x="5600700" y="617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155084</xdr:rowOff>
    </xdr:from>
    <xdr:ext cx="762000" cy="259045"/>
    <xdr:sp macro="" textlink="">
      <xdr:nvSpPr>
        <xdr:cNvPr id="135" name="人口1人当たり決算額の推移該当値テキスト445"/>
        <xdr:cNvSpPr txBox="1"/>
      </xdr:nvSpPr>
      <xdr:spPr>
        <a:xfrm>
          <a:off x="5740400" y="607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262476</xdr:rowOff>
    </xdr:from>
    <xdr:to>
      <xdr:col>26</xdr:col>
      <xdr:colOff>101600</xdr:colOff>
      <xdr:row>34</xdr:row>
      <xdr:rowOff>21176</xdr:rowOff>
    </xdr:to>
    <xdr:sp macro="" textlink="">
      <xdr:nvSpPr>
        <xdr:cNvPr id="136" name="楕円 135"/>
        <xdr:cNvSpPr/>
      </xdr:nvSpPr>
      <xdr:spPr bwMode="auto">
        <a:xfrm>
          <a:off x="4953000" y="618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31353</xdr:rowOff>
    </xdr:from>
    <xdr:ext cx="736600" cy="259045"/>
    <xdr:sp macro="" textlink="">
      <xdr:nvSpPr>
        <xdr:cNvPr id="137" name="テキスト ボックス 136"/>
        <xdr:cNvSpPr txBox="1"/>
      </xdr:nvSpPr>
      <xdr:spPr>
        <a:xfrm>
          <a:off x="4622800" y="5955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279915</xdr:rowOff>
    </xdr:from>
    <xdr:to>
      <xdr:col>22</xdr:col>
      <xdr:colOff>165100</xdr:colOff>
      <xdr:row>34</xdr:row>
      <xdr:rowOff>38615</xdr:rowOff>
    </xdr:to>
    <xdr:sp macro="" textlink="">
      <xdr:nvSpPr>
        <xdr:cNvPr id="138" name="楕円 137"/>
        <xdr:cNvSpPr/>
      </xdr:nvSpPr>
      <xdr:spPr bwMode="auto">
        <a:xfrm>
          <a:off x="4254500" y="620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48792</xdr:rowOff>
    </xdr:from>
    <xdr:ext cx="762000" cy="259045"/>
    <xdr:sp macro="" textlink="">
      <xdr:nvSpPr>
        <xdr:cNvPr id="139" name="テキスト ボックス 138"/>
        <xdr:cNvSpPr txBox="1"/>
      </xdr:nvSpPr>
      <xdr:spPr>
        <a:xfrm>
          <a:off x="3924300" y="597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335040</xdr:rowOff>
    </xdr:from>
    <xdr:to>
      <xdr:col>19</xdr:col>
      <xdr:colOff>38100</xdr:colOff>
      <xdr:row>34</xdr:row>
      <xdr:rowOff>93740</xdr:rowOff>
    </xdr:to>
    <xdr:sp macro="" textlink="">
      <xdr:nvSpPr>
        <xdr:cNvPr id="140" name="楕円 139"/>
        <xdr:cNvSpPr/>
      </xdr:nvSpPr>
      <xdr:spPr bwMode="auto">
        <a:xfrm>
          <a:off x="3556000" y="625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103917</xdr:rowOff>
    </xdr:from>
    <xdr:ext cx="762000" cy="259045"/>
    <xdr:sp macro="" textlink="">
      <xdr:nvSpPr>
        <xdr:cNvPr id="141" name="テキスト ボックス 140"/>
        <xdr:cNvSpPr txBox="1"/>
      </xdr:nvSpPr>
      <xdr:spPr>
        <a:xfrm>
          <a:off x="3225800" y="602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14837</xdr:rowOff>
    </xdr:from>
    <xdr:to>
      <xdr:col>15</xdr:col>
      <xdr:colOff>101600</xdr:colOff>
      <xdr:row>34</xdr:row>
      <xdr:rowOff>116437</xdr:rowOff>
    </xdr:to>
    <xdr:sp macro="" textlink="">
      <xdr:nvSpPr>
        <xdr:cNvPr id="142" name="楕円 141"/>
        <xdr:cNvSpPr/>
      </xdr:nvSpPr>
      <xdr:spPr bwMode="auto">
        <a:xfrm>
          <a:off x="2857500" y="628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126614</xdr:rowOff>
    </xdr:from>
    <xdr:ext cx="762000" cy="259045"/>
    <xdr:sp macro="" textlink="">
      <xdr:nvSpPr>
        <xdr:cNvPr id="143" name="テキスト ボックス 142"/>
        <xdr:cNvSpPr txBox="1"/>
      </xdr:nvSpPr>
      <xdr:spPr>
        <a:xfrm>
          <a:off x="2527300" y="605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98,190
97,629
431.97
46,687,290
46,186,072
304,948
25,783,649
69,341,555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22657</xdr:rowOff>
    </xdr:from>
    <xdr:to>
      <xdr:col>24</xdr:col>
      <xdr:colOff>63500</xdr:colOff>
      <xdr:row>35</xdr:row>
      <xdr:rowOff>55621</xdr:rowOff>
    </xdr:to>
    <xdr:cxnSp macro="">
      <xdr:nvCxnSpPr>
        <xdr:cNvPr id="59" name="直線コネクタ 58"/>
        <xdr:cNvCxnSpPr/>
      </xdr:nvCxnSpPr>
      <xdr:spPr>
        <a:xfrm>
          <a:off x="3797300" y="6023407"/>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146787</xdr:rowOff>
    </xdr:from>
    <xdr:to>
      <xdr:col>19</xdr:col>
      <xdr:colOff>177800</xdr:colOff>
      <xdr:row>35</xdr:row>
      <xdr:rowOff>22657</xdr:rowOff>
    </xdr:to>
    <xdr:cxnSp macro="">
      <xdr:nvCxnSpPr>
        <xdr:cNvPr id="62" name="直線コネクタ 61"/>
        <xdr:cNvCxnSpPr/>
      </xdr:nvCxnSpPr>
      <xdr:spPr>
        <a:xfrm>
          <a:off x="2908300" y="5976087"/>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36738</xdr:rowOff>
    </xdr:from>
    <xdr:to>
      <xdr:col>15</xdr:col>
      <xdr:colOff>50800</xdr:colOff>
      <xdr:row>34</xdr:row>
      <xdr:rowOff>146787</xdr:rowOff>
    </xdr:to>
    <xdr:cxnSp macro="">
      <xdr:nvCxnSpPr>
        <xdr:cNvPr id="65" name="直線コネクタ 64"/>
        <xdr:cNvCxnSpPr/>
      </xdr:nvCxnSpPr>
      <xdr:spPr>
        <a:xfrm>
          <a:off x="2019300" y="5866038"/>
          <a:ext cx="889000" cy="1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12736</xdr:rowOff>
    </xdr:from>
    <xdr:to>
      <xdr:col>10</xdr:col>
      <xdr:colOff>114300</xdr:colOff>
      <xdr:row>34</xdr:row>
      <xdr:rowOff>36738</xdr:rowOff>
    </xdr:to>
    <xdr:cxnSp macro="">
      <xdr:nvCxnSpPr>
        <xdr:cNvPr id="68" name="直線コネクタ 67"/>
        <xdr:cNvCxnSpPr/>
      </xdr:nvCxnSpPr>
      <xdr:spPr>
        <a:xfrm>
          <a:off x="1130300" y="5842036"/>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169802</xdr:rowOff>
    </xdr:from>
    <xdr:to>
      <xdr:col>6</xdr:col>
      <xdr:colOff>38100</xdr:colOff>
      <xdr:row>36</xdr:row>
      <xdr:rowOff>99952</xdr:rowOff>
    </xdr:to>
    <xdr:sp macro="" textlink="">
      <xdr:nvSpPr>
        <xdr:cNvPr id="71" name="フローチャート: 判断 70"/>
        <xdr:cNvSpPr/>
      </xdr:nvSpPr>
      <xdr:spPr>
        <a:xfrm>
          <a:off x="1079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91079</xdr:rowOff>
    </xdr:from>
    <xdr:ext cx="534377" cy="259045"/>
    <xdr:sp macro="" textlink="">
      <xdr:nvSpPr>
        <xdr:cNvPr id="72" name="テキスト ボックス 71"/>
        <xdr:cNvSpPr txBox="1"/>
      </xdr:nvSpPr>
      <xdr:spPr>
        <a:xfrm>
          <a:off x="863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4821</xdr:rowOff>
    </xdr:from>
    <xdr:to>
      <xdr:col>24</xdr:col>
      <xdr:colOff>114300</xdr:colOff>
      <xdr:row>35</xdr:row>
      <xdr:rowOff>106421</xdr:rowOff>
    </xdr:to>
    <xdr:sp macro="" textlink="">
      <xdr:nvSpPr>
        <xdr:cNvPr id="78" name="楕円 77"/>
        <xdr:cNvSpPr/>
      </xdr:nvSpPr>
      <xdr:spPr>
        <a:xfrm>
          <a:off x="4584700" y="60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27698</xdr:rowOff>
    </xdr:from>
    <xdr:ext cx="534377" cy="259045"/>
    <xdr:sp macro="" textlink="">
      <xdr:nvSpPr>
        <xdr:cNvPr id="79" name="人件費該当値テキスト"/>
        <xdr:cNvSpPr txBox="1"/>
      </xdr:nvSpPr>
      <xdr:spPr>
        <a:xfrm>
          <a:off x="4686300" y="58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143307</xdr:rowOff>
    </xdr:from>
    <xdr:to>
      <xdr:col>20</xdr:col>
      <xdr:colOff>38100</xdr:colOff>
      <xdr:row>35</xdr:row>
      <xdr:rowOff>73457</xdr:rowOff>
    </xdr:to>
    <xdr:sp macro="" textlink="">
      <xdr:nvSpPr>
        <xdr:cNvPr id="80" name="楕円 79"/>
        <xdr:cNvSpPr/>
      </xdr:nvSpPr>
      <xdr:spPr>
        <a:xfrm>
          <a:off x="3746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89984</xdr:rowOff>
    </xdr:from>
    <xdr:ext cx="534377" cy="259045"/>
    <xdr:sp macro="" textlink="">
      <xdr:nvSpPr>
        <xdr:cNvPr id="81" name="テキスト ボックス 80"/>
        <xdr:cNvSpPr txBox="1"/>
      </xdr:nvSpPr>
      <xdr:spPr>
        <a:xfrm>
          <a:off x="3530111" y="57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95987</xdr:rowOff>
    </xdr:from>
    <xdr:to>
      <xdr:col>15</xdr:col>
      <xdr:colOff>101600</xdr:colOff>
      <xdr:row>35</xdr:row>
      <xdr:rowOff>26137</xdr:rowOff>
    </xdr:to>
    <xdr:sp macro="" textlink="">
      <xdr:nvSpPr>
        <xdr:cNvPr id="82" name="楕円 81"/>
        <xdr:cNvSpPr/>
      </xdr:nvSpPr>
      <xdr:spPr>
        <a:xfrm>
          <a:off x="2857500" y="59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42664</xdr:rowOff>
    </xdr:from>
    <xdr:ext cx="534377" cy="259045"/>
    <xdr:sp macro="" textlink="">
      <xdr:nvSpPr>
        <xdr:cNvPr id="83" name="テキスト ボックス 82"/>
        <xdr:cNvSpPr txBox="1"/>
      </xdr:nvSpPr>
      <xdr:spPr>
        <a:xfrm>
          <a:off x="2641111" y="57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157388</xdr:rowOff>
    </xdr:from>
    <xdr:to>
      <xdr:col>10</xdr:col>
      <xdr:colOff>165100</xdr:colOff>
      <xdr:row>34</xdr:row>
      <xdr:rowOff>87538</xdr:rowOff>
    </xdr:to>
    <xdr:sp macro="" textlink="">
      <xdr:nvSpPr>
        <xdr:cNvPr id="84" name="楕円 83"/>
        <xdr:cNvSpPr/>
      </xdr:nvSpPr>
      <xdr:spPr>
        <a:xfrm>
          <a:off x="1968500" y="58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104065</xdr:rowOff>
    </xdr:from>
    <xdr:ext cx="534377" cy="259045"/>
    <xdr:sp macro="" textlink="">
      <xdr:nvSpPr>
        <xdr:cNvPr id="85" name="テキスト ボックス 84"/>
        <xdr:cNvSpPr txBox="1"/>
      </xdr:nvSpPr>
      <xdr:spPr>
        <a:xfrm>
          <a:off x="1752111" y="55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133386</xdr:rowOff>
    </xdr:from>
    <xdr:to>
      <xdr:col>6</xdr:col>
      <xdr:colOff>38100</xdr:colOff>
      <xdr:row>34</xdr:row>
      <xdr:rowOff>63536</xdr:rowOff>
    </xdr:to>
    <xdr:sp macro="" textlink="">
      <xdr:nvSpPr>
        <xdr:cNvPr id="86" name="楕円 85"/>
        <xdr:cNvSpPr/>
      </xdr:nvSpPr>
      <xdr:spPr>
        <a:xfrm>
          <a:off x="1079500" y="57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80063</xdr:rowOff>
    </xdr:from>
    <xdr:ext cx="534377" cy="259045"/>
    <xdr:sp macro="" textlink="">
      <xdr:nvSpPr>
        <xdr:cNvPr id="87" name="テキスト ボックス 86"/>
        <xdr:cNvSpPr txBox="1"/>
      </xdr:nvSpPr>
      <xdr:spPr>
        <a:xfrm>
          <a:off x="863111" y="55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81140</xdr:rowOff>
    </xdr:from>
    <xdr:to>
      <xdr:col>24</xdr:col>
      <xdr:colOff>63500</xdr:colOff>
      <xdr:row>57</xdr:row>
      <xdr:rowOff>82283</xdr:rowOff>
    </xdr:to>
    <xdr:cxnSp macro="">
      <xdr:nvCxnSpPr>
        <xdr:cNvPr id="117" name="直線コネクタ 116"/>
        <xdr:cNvCxnSpPr/>
      </xdr:nvCxnSpPr>
      <xdr:spPr>
        <a:xfrm>
          <a:off x="3797300" y="985379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81140</xdr:rowOff>
    </xdr:from>
    <xdr:to>
      <xdr:col>19</xdr:col>
      <xdr:colOff>177800</xdr:colOff>
      <xdr:row>57</xdr:row>
      <xdr:rowOff>110858</xdr:rowOff>
    </xdr:to>
    <xdr:cxnSp macro="">
      <xdr:nvCxnSpPr>
        <xdr:cNvPr id="120" name="直線コネクタ 119"/>
        <xdr:cNvCxnSpPr/>
      </xdr:nvCxnSpPr>
      <xdr:spPr>
        <a:xfrm flipV="1">
          <a:off x="2908300" y="985379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110858</xdr:rowOff>
    </xdr:from>
    <xdr:to>
      <xdr:col>15</xdr:col>
      <xdr:colOff>50800</xdr:colOff>
      <xdr:row>57</xdr:row>
      <xdr:rowOff>116980</xdr:rowOff>
    </xdr:to>
    <xdr:cxnSp macro="">
      <xdr:nvCxnSpPr>
        <xdr:cNvPr id="123" name="直線コネクタ 122"/>
        <xdr:cNvCxnSpPr/>
      </xdr:nvCxnSpPr>
      <xdr:spPr>
        <a:xfrm flipV="1">
          <a:off x="2019300" y="988350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116980</xdr:rowOff>
    </xdr:from>
    <xdr:to>
      <xdr:col>10</xdr:col>
      <xdr:colOff>114300</xdr:colOff>
      <xdr:row>57</xdr:row>
      <xdr:rowOff>145542</xdr:rowOff>
    </xdr:to>
    <xdr:cxnSp macro="">
      <xdr:nvCxnSpPr>
        <xdr:cNvPr id="126" name="直線コネクタ 125"/>
        <xdr:cNvCxnSpPr/>
      </xdr:nvCxnSpPr>
      <xdr:spPr>
        <a:xfrm flipV="1">
          <a:off x="1130300" y="9889630"/>
          <a:ext cx="8890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29" name="フローチャート: 判断 128"/>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0" name="テキスト ボックス 129"/>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31483</xdr:rowOff>
    </xdr:from>
    <xdr:to>
      <xdr:col>24</xdr:col>
      <xdr:colOff>114300</xdr:colOff>
      <xdr:row>57</xdr:row>
      <xdr:rowOff>133083</xdr:rowOff>
    </xdr:to>
    <xdr:sp macro="" textlink="">
      <xdr:nvSpPr>
        <xdr:cNvPr id="136" name="楕円 135"/>
        <xdr:cNvSpPr/>
      </xdr:nvSpPr>
      <xdr:spPr>
        <a:xfrm>
          <a:off x="4584700" y="98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9910</xdr:rowOff>
    </xdr:from>
    <xdr:ext cx="534377" cy="259045"/>
    <xdr:sp macro="" textlink="">
      <xdr:nvSpPr>
        <xdr:cNvPr id="137" name="物件費該当値テキスト"/>
        <xdr:cNvSpPr txBox="1"/>
      </xdr:nvSpPr>
      <xdr:spPr>
        <a:xfrm>
          <a:off x="4686300" y="97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30340</xdr:rowOff>
    </xdr:from>
    <xdr:to>
      <xdr:col>20</xdr:col>
      <xdr:colOff>38100</xdr:colOff>
      <xdr:row>57</xdr:row>
      <xdr:rowOff>131940</xdr:rowOff>
    </xdr:to>
    <xdr:sp macro="" textlink="">
      <xdr:nvSpPr>
        <xdr:cNvPr id="138" name="楕円 137"/>
        <xdr:cNvSpPr/>
      </xdr:nvSpPr>
      <xdr:spPr>
        <a:xfrm>
          <a:off x="3746500" y="98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123067</xdr:rowOff>
    </xdr:from>
    <xdr:ext cx="534377" cy="259045"/>
    <xdr:sp macro="" textlink="">
      <xdr:nvSpPr>
        <xdr:cNvPr id="139" name="テキスト ボックス 138"/>
        <xdr:cNvSpPr txBox="1"/>
      </xdr:nvSpPr>
      <xdr:spPr>
        <a:xfrm>
          <a:off x="3530111" y="98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60058</xdr:rowOff>
    </xdr:from>
    <xdr:to>
      <xdr:col>15</xdr:col>
      <xdr:colOff>101600</xdr:colOff>
      <xdr:row>57</xdr:row>
      <xdr:rowOff>161658</xdr:rowOff>
    </xdr:to>
    <xdr:sp macro="" textlink="">
      <xdr:nvSpPr>
        <xdr:cNvPr id="140" name="楕円 139"/>
        <xdr:cNvSpPr/>
      </xdr:nvSpPr>
      <xdr:spPr>
        <a:xfrm>
          <a:off x="2857500" y="98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152785</xdr:rowOff>
    </xdr:from>
    <xdr:ext cx="534377" cy="259045"/>
    <xdr:sp macro="" textlink="">
      <xdr:nvSpPr>
        <xdr:cNvPr id="141" name="テキスト ボックス 140"/>
        <xdr:cNvSpPr txBox="1"/>
      </xdr:nvSpPr>
      <xdr:spPr>
        <a:xfrm>
          <a:off x="2641111" y="99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66180</xdr:rowOff>
    </xdr:from>
    <xdr:to>
      <xdr:col>10</xdr:col>
      <xdr:colOff>165100</xdr:colOff>
      <xdr:row>57</xdr:row>
      <xdr:rowOff>167780</xdr:rowOff>
    </xdr:to>
    <xdr:sp macro="" textlink="">
      <xdr:nvSpPr>
        <xdr:cNvPr id="142" name="楕円 141"/>
        <xdr:cNvSpPr/>
      </xdr:nvSpPr>
      <xdr:spPr>
        <a:xfrm>
          <a:off x="1968500" y="98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158907</xdr:rowOff>
    </xdr:from>
    <xdr:ext cx="534377" cy="259045"/>
    <xdr:sp macro="" textlink="">
      <xdr:nvSpPr>
        <xdr:cNvPr id="143" name="テキスト ボックス 142"/>
        <xdr:cNvSpPr txBox="1"/>
      </xdr:nvSpPr>
      <xdr:spPr>
        <a:xfrm>
          <a:off x="1752111" y="99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94742</xdr:rowOff>
    </xdr:from>
    <xdr:to>
      <xdr:col>6</xdr:col>
      <xdr:colOff>38100</xdr:colOff>
      <xdr:row>58</xdr:row>
      <xdr:rowOff>24892</xdr:rowOff>
    </xdr:to>
    <xdr:sp macro="" textlink="">
      <xdr:nvSpPr>
        <xdr:cNvPr id="144" name="楕円 143"/>
        <xdr:cNvSpPr/>
      </xdr:nvSpPr>
      <xdr:spPr>
        <a:xfrm>
          <a:off x="1079500" y="9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16019</xdr:rowOff>
    </xdr:from>
    <xdr:ext cx="534377" cy="259045"/>
    <xdr:sp macro="" textlink="">
      <xdr:nvSpPr>
        <xdr:cNvPr id="145" name="テキスト ボックス 144"/>
        <xdr:cNvSpPr txBox="1"/>
      </xdr:nvSpPr>
      <xdr:spPr>
        <a:xfrm>
          <a:off x="863111" y="99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59804</xdr:rowOff>
    </xdr:from>
    <xdr:to>
      <xdr:col>24</xdr:col>
      <xdr:colOff>62865</xdr:colOff>
      <xdr:row>77</xdr:row>
      <xdr:rowOff>165246</xdr:rowOff>
    </xdr:to>
    <xdr:cxnSp macro="">
      <xdr:nvCxnSpPr>
        <xdr:cNvPr id="165" name="直線コネクタ 164"/>
        <xdr:cNvCxnSpPr/>
      </xdr:nvCxnSpPr>
      <xdr:spPr>
        <a:xfrm flipV="1">
          <a:off x="4633595" y="12404204"/>
          <a:ext cx="1270" cy="96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169073</xdr:rowOff>
    </xdr:from>
    <xdr:ext cx="378565" cy="259045"/>
    <xdr:sp macro="" textlink="">
      <xdr:nvSpPr>
        <xdr:cNvPr id="166" name="維持補修費最小値テキスト"/>
        <xdr:cNvSpPr txBox="1"/>
      </xdr:nvSpPr>
      <xdr:spPr>
        <a:xfrm>
          <a:off x="4686300" y="13370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165246</xdr:rowOff>
    </xdr:from>
    <xdr:to>
      <xdr:col>24</xdr:col>
      <xdr:colOff>152400</xdr:colOff>
      <xdr:row>77</xdr:row>
      <xdr:rowOff>165246</xdr:rowOff>
    </xdr:to>
    <xdr:cxnSp macro="">
      <xdr:nvCxnSpPr>
        <xdr:cNvPr id="167" name="直線コネクタ 166"/>
        <xdr:cNvCxnSpPr/>
      </xdr:nvCxnSpPr>
      <xdr:spPr>
        <a:xfrm>
          <a:off x="4546600" y="1336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6481</xdr:rowOff>
    </xdr:from>
    <xdr:ext cx="534377" cy="259045"/>
    <xdr:sp macro="" textlink="">
      <xdr:nvSpPr>
        <xdr:cNvPr id="168" name="維持補修費最大値テキスト"/>
        <xdr:cNvSpPr txBox="1"/>
      </xdr:nvSpPr>
      <xdr:spPr>
        <a:xfrm>
          <a:off x="4686300" y="121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59804</xdr:rowOff>
    </xdr:from>
    <xdr:to>
      <xdr:col>24</xdr:col>
      <xdr:colOff>152400</xdr:colOff>
      <xdr:row>72</xdr:row>
      <xdr:rowOff>59804</xdr:rowOff>
    </xdr:to>
    <xdr:cxnSp macro="">
      <xdr:nvCxnSpPr>
        <xdr:cNvPr id="169" name="直線コネクタ 168"/>
        <xdr:cNvCxnSpPr/>
      </xdr:nvCxnSpPr>
      <xdr:spPr>
        <a:xfrm>
          <a:off x="4546600" y="12404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169704</xdr:rowOff>
    </xdr:from>
    <xdr:to>
      <xdr:col>24</xdr:col>
      <xdr:colOff>63500</xdr:colOff>
      <xdr:row>74</xdr:row>
      <xdr:rowOff>154045</xdr:rowOff>
    </xdr:to>
    <xdr:cxnSp macro="">
      <xdr:nvCxnSpPr>
        <xdr:cNvPr id="170" name="直線コネクタ 169"/>
        <xdr:cNvCxnSpPr/>
      </xdr:nvCxnSpPr>
      <xdr:spPr>
        <a:xfrm>
          <a:off x="3797300" y="12171204"/>
          <a:ext cx="838200" cy="67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62926</xdr:rowOff>
    </xdr:from>
    <xdr:ext cx="469744" cy="259045"/>
    <xdr:sp macro="" textlink="">
      <xdr:nvSpPr>
        <xdr:cNvPr id="171" name="維持補修費平均値テキスト"/>
        <xdr:cNvSpPr txBox="1"/>
      </xdr:nvSpPr>
      <xdr:spPr>
        <a:xfrm>
          <a:off x="4686300" y="1309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84499</xdr:rowOff>
    </xdr:from>
    <xdr:to>
      <xdr:col>24</xdr:col>
      <xdr:colOff>114300</xdr:colOff>
      <xdr:row>77</xdr:row>
      <xdr:rowOff>14649</xdr:rowOff>
    </xdr:to>
    <xdr:sp macro="" textlink="">
      <xdr:nvSpPr>
        <xdr:cNvPr id="172" name="フローチャート: 判断 171"/>
        <xdr:cNvSpPr/>
      </xdr:nvSpPr>
      <xdr:spPr>
        <a:xfrm>
          <a:off x="45847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169704</xdr:rowOff>
    </xdr:from>
    <xdr:to>
      <xdr:col>19</xdr:col>
      <xdr:colOff>177800</xdr:colOff>
      <xdr:row>74</xdr:row>
      <xdr:rowOff>64662</xdr:rowOff>
    </xdr:to>
    <xdr:cxnSp macro="">
      <xdr:nvCxnSpPr>
        <xdr:cNvPr id="173" name="直線コネクタ 172"/>
        <xdr:cNvCxnSpPr/>
      </xdr:nvCxnSpPr>
      <xdr:spPr>
        <a:xfrm flipV="1">
          <a:off x="2908300" y="12171204"/>
          <a:ext cx="889000" cy="5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35237</xdr:rowOff>
    </xdr:from>
    <xdr:to>
      <xdr:col>20</xdr:col>
      <xdr:colOff>38100</xdr:colOff>
      <xdr:row>76</xdr:row>
      <xdr:rowOff>136837</xdr:rowOff>
    </xdr:to>
    <xdr:sp macro="" textlink="">
      <xdr:nvSpPr>
        <xdr:cNvPr id="174" name="フローチャート: 判断 173"/>
        <xdr:cNvSpPr/>
      </xdr:nvSpPr>
      <xdr:spPr>
        <a:xfrm>
          <a:off x="3746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127964</xdr:rowOff>
    </xdr:from>
    <xdr:ext cx="469744" cy="259045"/>
    <xdr:sp macro="" textlink="">
      <xdr:nvSpPr>
        <xdr:cNvPr id="175" name="テキスト ボックス 174"/>
        <xdr:cNvSpPr txBox="1"/>
      </xdr:nvSpPr>
      <xdr:spPr>
        <a:xfrm>
          <a:off x="3562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64662</xdr:rowOff>
    </xdr:from>
    <xdr:to>
      <xdr:col>15</xdr:col>
      <xdr:colOff>50800</xdr:colOff>
      <xdr:row>74</xdr:row>
      <xdr:rowOff>166846</xdr:rowOff>
    </xdr:to>
    <xdr:cxnSp macro="">
      <xdr:nvCxnSpPr>
        <xdr:cNvPr id="176" name="直線コネクタ 175"/>
        <xdr:cNvCxnSpPr/>
      </xdr:nvCxnSpPr>
      <xdr:spPr>
        <a:xfrm flipV="1">
          <a:off x="2019300" y="12751962"/>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89585</xdr:rowOff>
    </xdr:from>
    <xdr:to>
      <xdr:col>15</xdr:col>
      <xdr:colOff>101600</xdr:colOff>
      <xdr:row>77</xdr:row>
      <xdr:rowOff>19735</xdr:rowOff>
    </xdr:to>
    <xdr:sp macro="" textlink="">
      <xdr:nvSpPr>
        <xdr:cNvPr id="177" name="フローチャート: 判断 176"/>
        <xdr:cNvSpPr/>
      </xdr:nvSpPr>
      <xdr:spPr>
        <a:xfrm>
          <a:off x="2857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10862</xdr:rowOff>
    </xdr:from>
    <xdr:ext cx="469744" cy="259045"/>
    <xdr:sp macro="" textlink="">
      <xdr:nvSpPr>
        <xdr:cNvPr id="178" name="テキスト ボックス 177"/>
        <xdr:cNvSpPr txBox="1"/>
      </xdr:nvSpPr>
      <xdr:spPr>
        <a:xfrm>
          <a:off x="2673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162389</xdr:rowOff>
    </xdr:from>
    <xdr:to>
      <xdr:col>10</xdr:col>
      <xdr:colOff>114300</xdr:colOff>
      <xdr:row>74</xdr:row>
      <xdr:rowOff>166846</xdr:rowOff>
    </xdr:to>
    <xdr:cxnSp macro="">
      <xdr:nvCxnSpPr>
        <xdr:cNvPr id="179" name="直線コネクタ 178"/>
        <xdr:cNvCxnSpPr/>
      </xdr:nvCxnSpPr>
      <xdr:spPr>
        <a:xfrm>
          <a:off x="1130300" y="1284968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98901</xdr:rowOff>
    </xdr:from>
    <xdr:to>
      <xdr:col>10</xdr:col>
      <xdr:colOff>165100</xdr:colOff>
      <xdr:row>77</xdr:row>
      <xdr:rowOff>29051</xdr:rowOff>
    </xdr:to>
    <xdr:sp macro="" textlink="">
      <xdr:nvSpPr>
        <xdr:cNvPr id="180" name="フローチャート: 判断 179"/>
        <xdr:cNvSpPr/>
      </xdr:nvSpPr>
      <xdr:spPr>
        <a:xfrm>
          <a:off x="1968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20178</xdr:rowOff>
    </xdr:from>
    <xdr:ext cx="469744" cy="259045"/>
    <xdr:sp macro="" textlink="">
      <xdr:nvSpPr>
        <xdr:cNvPr id="181" name="テキスト ボックス 180"/>
        <xdr:cNvSpPr txBox="1"/>
      </xdr:nvSpPr>
      <xdr:spPr>
        <a:xfrm>
          <a:off x="1784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90615</xdr:rowOff>
    </xdr:from>
    <xdr:to>
      <xdr:col>6</xdr:col>
      <xdr:colOff>38100</xdr:colOff>
      <xdr:row>77</xdr:row>
      <xdr:rowOff>20765</xdr:rowOff>
    </xdr:to>
    <xdr:sp macro="" textlink="">
      <xdr:nvSpPr>
        <xdr:cNvPr id="182" name="フローチャート: 判断 181"/>
        <xdr:cNvSpPr/>
      </xdr:nvSpPr>
      <xdr:spPr>
        <a:xfrm>
          <a:off x="1079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11892</xdr:rowOff>
    </xdr:from>
    <xdr:ext cx="469744" cy="259045"/>
    <xdr:sp macro="" textlink="">
      <xdr:nvSpPr>
        <xdr:cNvPr id="183" name="テキスト ボックス 182"/>
        <xdr:cNvSpPr txBox="1"/>
      </xdr:nvSpPr>
      <xdr:spPr>
        <a:xfrm>
          <a:off x="895428"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103245</xdr:rowOff>
    </xdr:from>
    <xdr:to>
      <xdr:col>24</xdr:col>
      <xdr:colOff>114300</xdr:colOff>
      <xdr:row>75</xdr:row>
      <xdr:rowOff>33395</xdr:rowOff>
    </xdr:to>
    <xdr:sp macro="" textlink="">
      <xdr:nvSpPr>
        <xdr:cNvPr id="189" name="楕円 188"/>
        <xdr:cNvSpPr/>
      </xdr:nvSpPr>
      <xdr:spPr>
        <a:xfrm>
          <a:off x="4584700" y="127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126122</xdr:rowOff>
    </xdr:from>
    <xdr:ext cx="469744" cy="259045"/>
    <xdr:sp macro="" textlink="">
      <xdr:nvSpPr>
        <xdr:cNvPr id="190" name="維持補修費該当値テキスト"/>
        <xdr:cNvSpPr txBox="1"/>
      </xdr:nvSpPr>
      <xdr:spPr>
        <a:xfrm>
          <a:off x="4686300" y="1264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118904</xdr:rowOff>
    </xdr:from>
    <xdr:to>
      <xdr:col>20</xdr:col>
      <xdr:colOff>38100</xdr:colOff>
      <xdr:row>71</xdr:row>
      <xdr:rowOff>49054</xdr:rowOff>
    </xdr:to>
    <xdr:sp macro="" textlink="">
      <xdr:nvSpPr>
        <xdr:cNvPr id="191" name="楕円 190"/>
        <xdr:cNvSpPr/>
      </xdr:nvSpPr>
      <xdr:spPr>
        <a:xfrm>
          <a:off x="3746500" y="121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65581</xdr:rowOff>
    </xdr:from>
    <xdr:ext cx="534377" cy="259045"/>
    <xdr:sp macro="" textlink="">
      <xdr:nvSpPr>
        <xdr:cNvPr id="192" name="テキスト ボックス 191"/>
        <xdr:cNvSpPr txBox="1"/>
      </xdr:nvSpPr>
      <xdr:spPr>
        <a:xfrm>
          <a:off x="3530111" y="118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13862</xdr:rowOff>
    </xdr:from>
    <xdr:to>
      <xdr:col>15</xdr:col>
      <xdr:colOff>101600</xdr:colOff>
      <xdr:row>74</xdr:row>
      <xdr:rowOff>115462</xdr:rowOff>
    </xdr:to>
    <xdr:sp macro="" textlink="">
      <xdr:nvSpPr>
        <xdr:cNvPr id="193" name="楕円 192"/>
        <xdr:cNvSpPr/>
      </xdr:nvSpPr>
      <xdr:spPr>
        <a:xfrm>
          <a:off x="2857500" y="127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131989</xdr:rowOff>
    </xdr:from>
    <xdr:ext cx="534377" cy="259045"/>
    <xdr:sp macro="" textlink="">
      <xdr:nvSpPr>
        <xdr:cNvPr id="194" name="テキスト ボックス 193"/>
        <xdr:cNvSpPr txBox="1"/>
      </xdr:nvSpPr>
      <xdr:spPr>
        <a:xfrm>
          <a:off x="2641111" y="124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116046</xdr:rowOff>
    </xdr:from>
    <xdr:to>
      <xdr:col>10</xdr:col>
      <xdr:colOff>165100</xdr:colOff>
      <xdr:row>75</xdr:row>
      <xdr:rowOff>46196</xdr:rowOff>
    </xdr:to>
    <xdr:sp macro="" textlink="">
      <xdr:nvSpPr>
        <xdr:cNvPr id="195" name="楕円 194"/>
        <xdr:cNvSpPr/>
      </xdr:nvSpPr>
      <xdr:spPr>
        <a:xfrm>
          <a:off x="1968500" y="128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62723</xdr:rowOff>
    </xdr:from>
    <xdr:ext cx="469744" cy="259045"/>
    <xdr:sp macro="" textlink="">
      <xdr:nvSpPr>
        <xdr:cNvPr id="196" name="テキスト ボックス 195"/>
        <xdr:cNvSpPr txBox="1"/>
      </xdr:nvSpPr>
      <xdr:spPr>
        <a:xfrm>
          <a:off x="1784428" y="1257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111589</xdr:rowOff>
    </xdr:from>
    <xdr:to>
      <xdr:col>6</xdr:col>
      <xdr:colOff>38100</xdr:colOff>
      <xdr:row>75</xdr:row>
      <xdr:rowOff>41739</xdr:rowOff>
    </xdr:to>
    <xdr:sp macro="" textlink="">
      <xdr:nvSpPr>
        <xdr:cNvPr id="197" name="楕円 196"/>
        <xdr:cNvSpPr/>
      </xdr:nvSpPr>
      <xdr:spPr>
        <a:xfrm>
          <a:off x="1079500" y="127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58266</xdr:rowOff>
    </xdr:from>
    <xdr:ext cx="469744" cy="259045"/>
    <xdr:sp macro="" textlink="">
      <xdr:nvSpPr>
        <xdr:cNvPr id="198" name="テキスト ボックス 197"/>
        <xdr:cNvSpPr txBox="1"/>
      </xdr:nvSpPr>
      <xdr:spPr>
        <a:xfrm>
          <a:off x="895428" y="1257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3" name="直線コネクタ 222"/>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4"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5" name="直線コネクタ 224"/>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26"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27" name="直線コネクタ 226"/>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69011</xdr:rowOff>
    </xdr:from>
    <xdr:to>
      <xdr:col>24</xdr:col>
      <xdr:colOff>63500</xdr:colOff>
      <xdr:row>95</xdr:row>
      <xdr:rowOff>90449</xdr:rowOff>
    </xdr:to>
    <xdr:cxnSp macro="">
      <xdr:nvCxnSpPr>
        <xdr:cNvPr id="228" name="直線コネクタ 227"/>
        <xdr:cNvCxnSpPr/>
      </xdr:nvCxnSpPr>
      <xdr:spPr>
        <a:xfrm>
          <a:off x="3797300" y="16356761"/>
          <a:ext cx="8382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29"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0" name="フローチャート: 判断 229"/>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69011</xdr:rowOff>
    </xdr:from>
    <xdr:to>
      <xdr:col>19</xdr:col>
      <xdr:colOff>177800</xdr:colOff>
      <xdr:row>95</xdr:row>
      <xdr:rowOff>97955</xdr:rowOff>
    </xdr:to>
    <xdr:cxnSp macro="">
      <xdr:nvCxnSpPr>
        <xdr:cNvPr id="231" name="直線コネクタ 230"/>
        <xdr:cNvCxnSpPr/>
      </xdr:nvCxnSpPr>
      <xdr:spPr>
        <a:xfrm flipV="1">
          <a:off x="2908300" y="16356761"/>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2" name="フローチャート: 判断 231"/>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3" name="テキスト ボックス 232"/>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97955</xdr:rowOff>
    </xdr:from>
    <xdr:to>
      <xdr:col>15</xdr:col>
      <xdr:colOff>50800</xdr:colOff>
      <xdr:row>95</xdr:row>
      <xdr:rowOff>167424</xdr:rowOff>
    </xdr:to>
    <xdr:cxnSp macro="">
      <xdr:nvCxnSpPr>
        <xdr:cNvPr id="234" name="直線コネクタ 233"/>
        <xdr:cNvCxnSpPr/>
      </xdr:nvCxnSpPr>
      <xdr:spPr>
        <a:xfrm flipV="1">
          <a:off x="2019300" y="16385705"/>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5" name="フローチャート: 判断 234"/>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36" name="テキスト ボックス 235"/>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167424</xdr:rowOff>
    </xdr:from>
    <xdr:to>
      <xdr:col>10</xdr:col>
      <xdr:colOff>114300</xdr:colOff>
      <xdr:row>96</xdr:row>
      <xdr:rowOff>5766</xdr:rowOff>
    </xdr:to>
    <xdr:cxnSp macro="">
      <xdr:nvCxnSpPr>
        <xdr:cNvPr id="237" name="直線コネクタ 236"/>
        <xdr:cNvCxnSpPr/>
      </xdr:nvCxnSpPr>
      <xdr:spPr>
        <a:xfrm flipV="1">
          <a:off x="1130300" y="16455174"/>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38" name="フローチャート: 判断 237"/>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39" name="テキスト ボックス 238"/>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139078</xdr:rowOff>
    </xdr:from>
    <xdr:to>
      <xdr:col>6</xdr:col>
      <xdr:colOff>38100</xdr:colOff>
      <xdr:row>95</xdr:row>
      <xdr:rowOff>69228</xdr:rowOff>
    </xdr:to>
    <xdr:sp macro="" textlink="">
      <xdr:nvSpPr>
        <xdr:cNvPr id="240" name="フローチャート: 判断 239"/>
        <xdr:cNvSpPr/>
      </xdr:nvSpPr>
      <xdr:spPr>
        <a:xfrm>
          <a:off x="1079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85755</xdr:rowOff>
    </xdr:from>
    <xdr:ext cx="534377" cy="259045"/>
    <xdr:sp macro="" textlink="">
      <xdr:nvSpPr>
        <xdr:cNvPr id="241" name="テキスト ボックス 240"/>
        <xdr:cNvSpPr txBox="1"/>
      </xdr:nvSpPr>
      <xdr:spPr>
        <a:xfrm>
          <a:off x="863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39649</xdr:rowOff>
    </xdr:from>
    <xdr:to>
      <xdr:col>24</xdr:col>
      <xdr:colOff>114300</xdr:colOff>
      <xdr:row>95</xdr:row>
      <xdr:rowOff>141249</xdr:rowOff>
    </xdr:to>
    <xdr:sp macro="" textlink="">
      <xdr:nvSpPr>
        <xdr:cNvPr id="247" name="楕円 246"/>
        <xdr:cNvSpPr/>
      </xdr:nvSpPr>
      <xdr:spPr>
        <a:xfrm>
          <a:off x="4584700" y="163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62526</xdr:rowOff>
    </xdr:from>
    <xdr:ext cx="534377" cy="259045"/>
    <xdr:sp macro="" textlink="">
      <xdr:nvSpPr>
        <xdr:cNvPr id="248" name="扶助費該当値テキスト"/>
        <xdr:cNvSpPr txBox="1"/>
      </xdr:nvSpPr>
      <xdr:spPr>
        <a:xfrm>
          <a:off x="4686300" y="161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18211</xdr:rowOff>
    </xdr:from>
    <xdr:to>
      <xdr:col>20</xdr:col>
      <xdr:colOff>38100</xdr:colOff>
      <xdr:row>95</xdr:row>
      <xdr:rowOff>119811</xdr:rowOff>
    </xdr:to>
    <xdr:sp macro="" textlink="">
      <xdr:nvSpPr>
        <xdr:cNvPr id="249" name="楕円 248"/>
        <xdr:cNvSpPr/>
      </xdr:nvSpPr>
      <xdr:spPr>
        <a:xfrm>
          <a:off x="3746500" y="163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136338</xdr:rowOff>
    </xdr:from>
    <xdr:ext cx="534377" cy="259045"/>
    <xdr:sp macro="" textlink="">
      <xdr:nvSpPr>
        <xdr:cNvPr id="250" name="テキスト ボックス 249"/>
        <xdr:cNvSpPr txBox="1"/>
      </xdr:nvSpPr>
      <xdr:spPr>
        <a:xfrm>
          <a:off x="3530111" y="1608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47155</xdr:rowOff>
    </xdr:from>
    <xdr:to>
      <xdr:col>15</xdr:col>
      <xdr:colOff>101600</xdr:colOff>
      <xdr:row>95</xdr:row>
      <xdr:rowOff>148755</xdr:rowOff>
    </xdr:to>
    <xdr:sp macro="" textlink="">
      <xdr:nvSpPr>
        <xdr:cNvPr id="251" name="楕円 250"/>
        <xdr:cNvSpPr/>
      </xdr:nvSpPr>
      <xdr:spPr>
        <a:xfrm>
          <a:off x="2857500" y="163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165282</xdr:rowOff>
    </xdr:from>
    <xdr:ext cx="534377" cy="259045"/>
    <xdr:sp macro="" textlink="">
      <xdr:nvSpPr>
        <xdr:cNvPr id="252" name="テキスト ボックス 251"/>
        <xdr:cNvSpPr txBox="1"/>
      </xdr:nvSpPr>
      <xdr:spPr>
        <a:xfrm>
          <a:off x="2641111" y="16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116624</xdr:rowOff>
    </xdr:from>
    <xdr:to>
      <xdr:col>10</xdr:col>
      <xdr:colOff>165100</xdr:colOff>
      <xdr:row>96</xdr:row>
      <xdr:rowOff>46774</xdr:rowOff>
    </xdr:to>
    <xdr:sp macro="" textlink="">
      <xdr:nvSpPr>
        <xdr:cNvPr id="253" name="楕円 252"/>
        <xdr:cNvSpPr/>
      </xdr:nvSpPr>
      <xdr:spPr>
        <a:xfrm>
          <a:off x="1968500" y="164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63301</xdr:rowOff>
    </xdr:from>
    <xdr:ext cx="534377" cy="259045"/>
    <xdr:sp macro="" textlink="">
      <xdr:nvSpPr>
        <xdr:cNvPr id="254" name="テキスト ボックス 253"/>
        <xdr:cNvSpPr txBox="1"/>
      </xdr:nvSpPr>
      <xdr:spPr>
        <a:xfrm>
          <a:off x="1752111" y="161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126416</xdr:rowOff>
    </xdr:from>
    <xdr:to>
      <xdr:col>6</xdr:col>
      <xdr:colOff>38100</xdr:colOff>
      <xdr:row>96</xdr:row>
      <xdr:rowOff>56566</xdr:rowOff>
    </xdr:to>
    <xdr:sp macro="" textlink="">
      <xdr:nvSpPr>
        <xdr:cNvPr id="255" name="楕円 254"/>
        <xdr:cNvSpPr/>
      </xdr:nvSpPr>
      <xdr:spPr>
        <a:xfrm>
          <a:off x="1079500" y="164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47693</xdr:rowOff>
    </xdr:from>
    <xdr:ext cx="534377" cy="259045"/>
    <xdr:sp macro="" textlink="">
      <xdr:nvSpPr>
        <xdr:cNvPr id="256" name="テキスト ボックス 255"/>
        <xdr:cNvSpPr txBox="1"/>
      </xdr:nvSpPr>
      <xdr:spPr>
        <a:xfrm>
          <a:off x="863111" y="165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2" name="直線コネクタ 281"/>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3"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4" name="直線コネクタ 283"/>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5"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86" name="直線コネクタ 285"/>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130197</xdr:rowOff>
    </xdr:from>
    <xdr:to>
      <xdr:col>55</xdr:col>
      <xdr:colOff>0</xdr:colOff>
      <xdr:row>38</xdr:row>
      <xdr:rowOff>7090</xdr:rowOff>
    </xdr:to>
    <xdr:cxnSp macro="">
      <xdr:nvCxnSpPr>
        <xdr:cNvPr id="287" name="直線コネクタ 286"/>
        <xdr:cNvCxnSpPr/>
      </xdr:nvCxnSpPr>
      <xdr:spPr>
        <a:xfrm flipV="1">
          <a:off x="9639300" y="6473847"/>
          <a:ext cx="838200" cy="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88"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89" name="フローチャート: 判断 288"/>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133898</xdr:rowOff>
    </xdr:from>
    <xdr:to>
      <xdr:col>50</xdr:col>
      <xdr:colOff>114300</xdr:colOff>
      <xdr:row>38</xdr:row>
      <xdr:rowOff>7090</xdr:rowOff>
    </xdr:to>
    <xdr:cxnSp macro="">
      <xdr:nvCxnSpPr>
        <xdr:cNvPr id="290" name="直線コネクタ 289"/>
        <xdr:cNvCxnSpPr/>
      </xdr:nvCxnSpPr>
      <xdr:spPr>
        <a:xfrm>
          <a:off x="8750300" y="6477548"/>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1" name="フローチャート: 判断 290"/>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2" name="テキスト ボックス 291"/>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133898</xdr:rowOff>
    </xdr:from>
    <xdr:to>
      <xdr:col>45</xdr:col>
      <xdr:colOff>177800</xdr:colOff>
      <xdr:row>38</xdr:row>
      <xdr:rowOff>10421</xdr:rowOff>
    </xdr:to>
    <xdr:cxnSp macro="">
      <xdr:nvCxnSpPr>
        <xdr:cNvPr id="293" name="直線コネクタ 292"/>
        <xdr:cNvCxnSpPr/>
      </xdr:nvCxnSpPr>
      <xdr:spPr>
        <a:xfrm flipV="1">
          <a:off x="7861300" y="6477548"/>
          <a:ext cx="889000" cy="4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4" name="フローチャート: 判断 293"/>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5" name="テキスト ボックス 294"/>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10421</xdr:rowOff>
    </xdr:from>
    <xdr:to>
      <xdr:col>41</xdr:col>
      <xdr:colOff>50800</xdr:colOff>
      <xdr:row>38</xdr:row>
      <xdr:rowOff>37113</xdr:rowOff>
    </xdr:to>
    <xdr:cxnSp macro="">
      <xdr:nvCxnSpPr>
        <xdr:cNvPr id="296" name="直線コネクタ 295"/>
        <xdr:cNvCxnSpPr/>
      </xdr:nvCxnSpPr>
      <xdr:spPr>
        <a:xfrm flipV="1">
          <a:off x="6972300" y="6525521"/>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297" name="フローチャート: 判断 296"/>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298" name="テキスト ボックス 297"/>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299" name="フローチャート: 判断 298"/>
        <xdr:cNvSpPr/>
      </xdr:nvSpPr>
      <xdr:spPr>
        <a:xfrm>
          <a:off x="6921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159783</xdr:rowOff>
    </xdr:from>
    <xdr:ext cx="534377" cy="259045"/>
    <xdr:sp macro="" textlink="">
      <xdr:nvSpPr>
        <xdr:cNvPr id="300" name="テキスト ボックス 299"/>
        <xdr:cNvSpPr txBox="1"/>
      </xdr:nvSpPr>
      <xdr:spPr>
        <a:xfrm>
          <a:off x="6705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79397</xdr:rowOff>
    </xdr:from>
    <xdr:to>
      <xdr:col>55</xdr:col>
      <xdr:colOff>50800</xdr:colOff>
      <xdr:row>38</xdr:row>
      <xdr:rowOff>9547</xdr:rowOff>
    </xdr:to>
    <xdr:sp macro="" textlink="">
      <xdr:nvSpPr>
        <xdr:cNvPr id="306" name="楕円 305"/>
        <xdr:cNvSpPr/>
      </xdr:nvSpPr>
      <xdr:spPr>
        <a:xfrm>
          <a:off x="10426700" y="64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57824</xdr:rowOff>
    </xdr:from>
    <xdr:ext cx="534377" cy="259045"/>
    <xdr:sp macro="" textlink="">
      <xdr:nvSpPr>
        <xdr:cNvPr id="307" name="補助費等該当値テキスト"/>
        <xdr:cNvSpPr txBox="1"/>
      </xdr:nvSpPr>
      <xdr:spPr>
        <a:xfrm>
          <a:off x="10528300" y="64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127740</xdr:rowOff>
    </xdr:from>
    <xdr:to>
      <xdr:col>50</xdr:col>
      <xdr:colOff>165100</xdr:colOff>
      <xdr:row>38</xdr:row>
      <xdr:rowOff>57890</xdr:rowOff>
    </xdr:to>
    <xdr:sp macro="" textlink="">
      <xdr:nvSpPr>
        <xdr:cNvPr id="308" name="楕円 307"/>
        <xdr:cNvSpPr/>
      </xdr:nvSpPr>
      <xdr:spPr>
        <a:xfrm>
          <a:off x="9588500" y="6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49017</xdr:rowOff>
    </xdr:from>
    <xdr:ext cx="534377" cy="259045"/>
    <xdr:sp macro="" textlink="">
      <xdr:nvSpPr>
        <xdr:cNvPr id="309" name="テキスト ボックス 308"/>
        <xdr:cNvSpPr txBox="1"/>
      </xdr:nvSpPr>
      <xdr:spPr>
        <a:xfrm>
          <a:off x="9372111" y="65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83098</xdr:rowOff>
    </xdr:from>
    <xdr:to>
      <xdr:col>46</xdr:col>
      <xdr:colOff>38100</xdr:colOff>
      <xdr:row>38</xdr:row>
      <xdr:rowOff>13248</xdr:rowOff>
    </xdr:to>
    <xdr:sp macro="" textlink="">
      <xdr:nvSpPr>
        <xdr:cNvPr id="310" name="楕円 309"/>
        <xdr:cNvSpPr/>
      </xdr:nvSpPr>
      <xdr:spPr>
        <a:xfrm>
          <a:off x="8699500" y="64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4375</xdr:rowOff>
    </xdr:from>
    <xdr:ext cx="534377" cy="259045"/>
    <xdr:sp macro="" textlink="">
      <xdr:nvSpPr>
        <xdr:cNvPr id="311" name="テキスト ボックス 310"/>
        <xdr:cNvSpPr txBox="1"/>
      </xdr:nvSpPr>
      <xdr:spPr>
        <a:xfrm>
          <a:off x="8483111" y="65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131071</xdr:rowOff>
    </xdr:from>
    <xdr:to>
      <xdr:col>41</xdr:col>
      <xdr:colOff>101600</xdr:colOff>
      <xdr:row>38</xdr:row>
      <xdr:rowOff>61221</xdr:rowOff>
    </xdr:to>
    <xdr:sp macro="" textlink="">
      <xdr:nvSpPr>
        <xdr:cNvPr id="312" name="楕円 311"/>
        <xdr:cNvSpPr/>
      </xdr:nvSpPr>
      <xdr:spPr>
        <a:xfrm>
          <a:off x="7810500" y="64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52348</xdr:rowOff>
    </xdr:from>
    <xdr:ext cx="534377" cy="259045"/>
    <xdr:sp macro="" textlink="">
      <xdr:nvSpPr>
        <xdr:cNvPr id="313" name="テキスト ボックス 312"/>
        <xdr:cNvSpPr txBox="1"/>
      </xdr:nvSpPr>
      <xdr:spPr>
        <a:xfrm>
          <a:off x="7594111" y="65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157763</xdr:rowOff>
    </xdr:from>
    <xdr:to>
      <xdr:col>36</xdr:col>
      <xdr:colOff>165100</xdr:colOff>
      <xdr:row>38</xdr:row>
      <xdr:rowOff>87912</xdr:rowOff>
    </xdr:to>
    <xdr:sp macro="" textlink="">
      <xdr:nvSpPr>
        <xdr:cNvPr id="314" name="楕円 313"/>
        <xdr:cNvSpPr/>
      </xdr:nvSpPr>
      <xdr:spPr>
        <a:xfrm>
          <a:off x="6921500" y="6501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79040</xdr:rowOff>
    </xdr:from>
    <xdr:ext cx="534377" cy="259045"/>
    <xdr:sp macro="" textlink="">
      <xdr:nvSpPr>
        <xdr:cNvPr id="315" name="テキスト ボックス 314"/>
        <xdr:cNvSpPr txBox="1"/>
      </xdr:nvSpPr>
      <xdr:spPr>
        <a:xfrm>
          <a:off x="6705111" y="65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37" name="直線コネクタ 336"/>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38"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39" name="直線コネクタ 338"/>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0"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1" name="直線コネクタ 340"/>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126473</xdr:rowOff>
    </xdr:from>
    <xdr:to>
      <xdr:col>55</xdr:col>
      <xdr:colOff>0</xdr:colOff>
      <xdr:row>57</xdr:row>
      <xdr:rowOff>129683</xdr:rowOff>
    </xdr:to>
    <xdr:cxnSp macro="">
      <xdr:nvCxnSpPr>
        <xdr:cNvPr id="342" name="直線コネクタ 341"/>
        <xdr:cNvCxnSpPr/>
      </xdr:nvCxnSpPr>
      <xdr:spPr>
        <a:xfrm>
          <a:off x="9639300" y="9899123"/>
          <a:ext cx="8382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3"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4" name="フローチャート: 判断 343"/>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126473</xdr:rowOff>
    </xdr:from>
    <xdr:to>
      <xdr:col>50</xdr:col>
      <xdr:colOff>114300</xdr:colOff>
      <xdr:row>58</xdr:row>
      <xdr:rowOff>15949</xdr:rowOff>
    </xdr:to>
    <xdr:cxnSp macro="">
      <xdr:nvCxnSpPr>
        <xdr:cNvPr id="345" name="直線コネクタ 344"/>
        <xdr:cNvCxnSpPr/>
      </xdr:nvCxnSpPr>
      <xdr:spPr>
        <a:xfrm flipV="1">
          <a:off x="8750300" y="9899123"/>
          <a:ext cx="889000" cy="6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46" name="フローチャート: 判断 345"/>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47" name="テキスト ボックス 346"/>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117741</xdr:rowOff>
    </xdr:from>
    <xdr:to>
      <xdr:col>45</xdr:col>
      <xdr:colOff>177800</xdr:colOff>
      <xdr:row>58</xdr:row>
      <xdr:rowOff>15949</xdr:rowOff>
    </xdr:to>
    <xdr:cxnSp macro="">
      <xdr:nvCxnSpPr>
        <xdr:cNvPr id="348" name="直線コネクタ 347"/>
        <xdr:cNvCxnSpPr/>
      </xdr:nvCxnSpPr>
      <xdr:spPr>
        <a:xfrm>
          <a:off x="7861300" y="9890391"/>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49" name="フローチャート: 判断 348"/>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0" name="テキスト ボックス 349"/>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113702</xdr:rowOff>
    </xdr:from>
    <xdr:to>
      <xdr:col>41</xdr:col>
      <xdr:colOff>50800</xdr:colOff>
      <xdr:row>57</xdr:row>
      <xdr:rowOff>117741</xdr:rowOff>
    </xdr:to>
    <xdr:cxnSp macro="">
      <xdr:nvCxnSpPr>
        <xdr:cNvPr id="351" name="直線コネクタ 350"/>
        <xdr:cNvCxnSpPr/>
      </xdr:nvCxnSpPr>
      <xdr:spPr>
        <a:xfrm>
          <a:off x="6972300" y="988635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2" name="フローチャート: 判断 351"/>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3" name="テキスト ボックス 352"/>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137809</xdr:rowOff>
    </xdr:from>
    <xdr:to>
      <xdr:col>36</xdr:col>
      <xdr:colOff>165100</xdr:colOff>
      <xdr:row>58</xdr:row>
      <xdr:rowOff>67959</xdr:rowOff>
    </xdr:to>
    <xdr:sp macro="" textlink="">
      <xdr:nvSpPr>
        <xdr:cNvPr id="354" name="フローチャート: 判断 353"/>
        <xdr:cNvSpPr/>
      </xdr:nvSpPr>
      <xdr:spPr>
        <a:xfrm>
          <a:off x="6921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59086</xdr:rowOff>
    </xdr:from>
    <xdr:ext cx="534377" cy="259045"/>
    <xdr:sp macro="" textlink="">
      <xdr:nvSpPr>
        <xdr:cNvPr id="355" name="テキスト ボックス 354"/>
        <xdr:cNvSpPr txBox="1"/>
      </xdr:nvSpPr>
      <xdr:spPr>
        <a:xfrm>
          <a:off x="6705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78883</xdr:rowOff>
    </xdr:from>
    <xdr:to>
      <xdr:col>55</xdr:col>
      <xdr:colOff>50800</xdr:colOff>
      <xdr:row>58</xdr:row>
      <xdr:rowOff>9033</xdr:rowOff>
    </xdr:to>
    <xdr:sp macro="" textlink="">
      <xdr:nvSpPr>
        <xdr:cNvPr id="361" name="楕円 360"/>
        <xdr:cNvSpPr/>
      </xdr:nvSpPr>
      <xdr:spPr>
        <a:xfrm>
          <a:off x="10426700" y="98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101760</xdr:rowOff>
    </xdr:from>
    <xdr:ext cx="534377" cy="259045"/>
    <xdr:sp macro="" textlink="">
      <xdr:nvSpPr>
        <xdr:cNvPr id="362" name="普通建設事業費該当値テキスト"/>
        <xdr:cNvSpPr txBox="1"/>
      </xdr:nvSpPr>
      <xdr:spPr>
        <a:xfrm>
          <a:off x="10528300" y="970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75673</xdr:rowOff>
    </xdr:from>
    <xdr:to>
      <xdr:col>50</xdr:col>
      <xdr:colOff>165100</xdr:colOff>
      <xdr:row>58</xdr:row>
      <xdr:rowOff>5823</xdr:rowOff>
    </xdr:to>
    <xdr:sp macro="" textlink="">
      <xdr:nvSpPr>
        <xdr:cNvPr id="363" name="楕円 362"/>
        <xdr:cNvSpPr/>
      </xdr:nvSpPr>
      <xdr:spPr>
        <a:xfrm>
          <a:off x="9588500" y="98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22350</xdr:rowOff>
    </xdr:from>
    <xdr:ext cx="534377" cy="259045"/>
    <xdr:sp macro="" textlink="">
      <xdr:nvSpPr>
        <xdr:cNvPr id="364" name="テキスト ボックス 363"/>
        <xdr:cNvSpPr txBox="1"/>
      </xdr:nvSpPr>
      <xdr:spPr>
        <a:xfrm>
          <a:off x="9372111" y="96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136599</xdr:rowOff>
    </xdr:from>
    <xdr:to>
      <xdr:col>46</xdr:col>
      <xdr:colOff>38100</xdr:colOff>
      <xdr:row>58</xdr:row>
      <xdr:rowOff>66749</xdr:rowOff>
    </xdr:to>
    <xdr:sp macro="" textlink="">
      <xdr:nvSpPr>
        <xdr:cNvPr id="365" name="楕円 364"/>
        <xdr:cNvSpPr/>
      </xdr:nvSpPr>
      <xdr:spPr>
        <a:xfrm>
          <a:off x="8699500" y="99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57876</xdr:rowOff>
    </xdr:from>
    <xdr:ext cx="534377" cy="259045"/>
    <xdr:sp macro="" textlink="">
      <xdr:nvSpPr>
        <xdr:cNvPr id="366" name="テキスト ボックス 365"/>
        <xdr:cNvSpPr txBox="1"/>
      </xdr:nvSpPr>
      <xdr:spPr>
        <a:xfrm>
          <a:off x="8483111" y="100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66941</xdr:rowOff>
    </xdr:from>
    <xdr:to>
      <xdr:col>41</xdr:col>
      <xdr:colOff>101600</xdr:colOff>
      <xdr:row>57</xdr:row>
      <xdr:rowOff>168541</xdr:rowOff>
    </xdr:to>
    <xdr:sp macro="" textlink="">
      <xdr:nvSpPr>
        <xdr:cNvPr id="367" name="楕円 366"/>
        <xdr:cNvSpPr/>
      </xdr:nvSpPr>
      <xdr:spPr>
        <a:xfrm>
          <a:off x="7810500" y="98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13618</xdr:rowOff>
    </xdr:from>
    <xdr:ext cx="534377" cy="259045"/>
    <xdr:sp macro="" textlink="">
      <xdr:nvSpPr>
        <xdr:cNvPr id="368" name="テキスト ボックス 367"/>
        <xdr:cNvSpPr txBox="1"/>
      </xdr:nvSpPr>
      <xdr:spPr>
        <a:xfrm>
          <a:off x="7594111" y="961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62902</xdr:rowOff>
    </xdr:from>
    <xdr:to>
      <xdr:col>36</xdr:col>
      <xdr:colOff>165100</xdr:colOff>
      <xdr:row>57</xdr:row>
      <xdr:rowOff>164502</xdr:rowOff>
    </xdr:to>
    <xdr:sp macro="" textlink="">
      <xdr:nvSpPr>
        <xdr:cNvPr id="369" name="楕円 368"/>
        <xdr:cNvSpPr/>
      </xdr:nvSpPr>
      <xdr:spPr>
        <a:xfrm>
          <a:off x="6921500" y="98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9579</xdr:rowOff>
    </xdr:from>
    <xdr:ext cx="534377" cy="259045"/>
    <xdr:sp macro="" textlink="">
      <xdr:nvSpPr>
        <xdr:cNvPr id="370" name="テキスト ボックス 369"/>
        <xdr:cNvSpPr txBox="1"/>
      </xdr:nvSpPr>
      <xdr:spPr>
        <a:xfrm>
          <a:off x="6705111" y="96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4" name="テキスト ボックス 383"/>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6" name="テキスト ボックス 385"/>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8" name="テキスト ボックス 387"/>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0" name="テキスト ボックス 38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396" name="直線コネクタ 395"/>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397"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399"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0" name="直線コネクタ 399"/>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51597</xdr:rowOff>
    </xdr:from>
    <xdr:to>
      <xdr:col>55</xdr:col>
      <xdr:colOff>0</xdr:colOff>
      <xdr:row>79</xdr:row>
      <xdr:rowOff>65046</xdr:rowOff>
    </xdr:to>
    <xdr:cxnSp macro="">
      <xdr:nvCxnSpPr>
        <xdr:cNvPr id="401" name="直線コネクタ 400"/>
        <xdr:cNvCxnSpPr/>
      </xdr:nvCxnSpPr>
      <xdr:spPr>
        <a:xfrm>
          <a:off x="9639300" y="13596147"/>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2"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3" name="フローチャート: 判断 402"/>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51597</xdr:rowOff>
    </xdr:from>
    <xdr:to>
      <xdr:col>50</xdr:col>
      <xdr:colOff>114300</xdr:colOff>
      <xdr:row>79</xdr:row>
      <xdr:rowOff>65216</xdr:rowOff>
    </xdr:to>
    <xdr:cxnSp macro="">
      <xdr:nvCxnSpPr>
        <xdr:cNvPr id="404" name="直線コネクタ 403"/>
        <xdr:cNvCxnSpPr/>
      </xdr:nvCxnSpPr>
      <xdr:spPr>
        <a:xfrm flipV="1">
          <a:off x="8750300" y="13596147"/>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5" name="フローチャート: 判断 404"/>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06" name="テキスト ボックス 405"/>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66349</xdr:rowOff>
    </xdr:from>
    <xdr:to>
      <xdr:col>45</xdr:col>
      <xdr:colOff>177800</xdr:colOff>
      <xdr:row>79</xdr:row>
      <xdr:rowOff>65216</xdr:rowOff>
    </xdr:to>
    <xdr:cxnSp macro="">
      <xdr:nvCxnSpPr>
        <xdr:cNvPr id="407" name="直線コネクタ 406"/>
        <xdr:cNvCxnSpPr/>
      </xdr:nvCxnSpPr>
      <xdr:spPr>
        <a:xfrm>
          <a:off x="7861300" y="13439449"/>
          <a:ext cx="889000" cy="1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08" name="フローチャート: 判断 407"/>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09" name="テキスト ボックス 408"/>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66349</xdr:rowOff>
    </xdr:from>
    <xdr:to>
      <xdr:col>41</xdr:col>
      <xdr:colOff>50800</xdr:colOff>
      <xdr:row>78</xdr:row>
      <xdr:rowOff>84654</xdr:rowOff>
    </xdr:to>
    <xdr:cxnSp macro="">
      <xdr:nvCxnSpPr>
        <xdr:cNvPr id="410" name="直線コネクタ 409"/>
        <xdr:cNvCxnSpPr/>
      </xdr:nvCxnSpPr>
      <xdr:spPr>
        <a:xfrm flipV="1">
          <a:off x="6972300" y="13439449"/>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1" name="フローチャート: 判断 410"/>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2" name="テキスト ボックス 411"/>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150099</xdr:rowOff>
    </xdr:from>
    <xdr:to>
      <xdr:col>36</xdr:col>
      <xdr:colOff>165100</xdr:colOff>
      <xdr:row>79</xdr:row>
      <xdr:rowOff>80249</xdr:rowOff>
    </xdr:to>
    <xdr:sp macro="" textlink="">
      <xdr:nvSpPr>
        <xdr:cNvPr id="413" name="フローチャート: 判断 412"/>
        <xdr:cNvSpPr/>
      </xdr:nvSpPr>
      <xdr:spPr>
        <a:xfrm>
          <a:off x="6921500" y="135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71376</xdr:rowOff>
    </xdr:from>
    <xdr:ext cx="534377" cy="259045"/>
    <xdr:sp macro="" textlink="">
      <xdr:nvSpPr>
        <xdr:cNvPr id="414" name="テキスト ボックス 413"/>
        <xdr:cNvSpPr txBox="1"/>
      </xdr:nvSpPr>
      <xdr:spPr>
        <a:xfrm>
          <a:off x="6705111" y="13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14246</xdr:rowOff>
    </xdr:from>
    <xdr:to>
      <xdr:col>55</xdr:col>
      <xdr:colOff>50800</xdr:colOff>
      <xdr:row>79</xdr:row>
      <xdr:rowOff>115846</xdr:rowOff>
    </xdr:to>
    <xdr:sp macro="" textlink="">
      <xdr:nvSpPr>
        <xdr:cNvPr id="420" name="楕円 419"/>
        <xdr:cNvSpPr/>
      </xdr:nvSpPr>
      <xdr:spPr>
        <a:xfrm>
          <a:off x="10426700" y="13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1"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797</xdr:rowOff>
    </xdr:from>
    <xdr:to>
      <xdr:col>50</xdr:col>
      <xdr:colOff>165100</xdr:colOff>
      <xdr:row>79</xdr:row>
      <xdr:rowOff>102397</xdr:rowOff>
    </xdr:to>
    <xdr:sp macro="" textlink="">
      <xdr:nvSpPr>
        <xdr:cNvPr id="422" name="楕円 421"/>
        <xdr:cNvSpPr/>
      </xdr:nvSpPr>
      <xdr:spPr>
        <a:xfrm>
          <a:off x="9588500" y="135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93524</xdr:rowOff>
    </xdr:from>
    <xdr:ext cx="534377" cy="259045"/>
    <xdr:sp macro="" textlink="">
      <xdr:nvSpPr>
        <xdr:cNvPr id="423" name="テキスト ボックス 422"/>
        <xdr:cNvSpPr txBox="1"/>
      </xdr:nvSpPr>
      <xdr:spPr>
        <a:xfrm>
          <a:off x="9372111" y="1363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14416</xdr:rowOff>
    </xdr:from>
    <xdr:to>
      <xdr:col>46</xdr:col>
      <xdr:colOff>38100</xdr:colOff>
      <xdr:row>79</xdr:row>
      <xdr:rowOff>116016</xdr:rowOff>
    </xdr:to>
    <xdr:sp macro="" textlink="">
      <xdr:nvSpPr>
        <xdr:cNvPr id="424" name="楕円 423"/>
        <xdr:cNvSpPr/>
      </xdr:nvSpPr>
      <xdr:spPr>
        <a:xfrm>
          <a:off x="8699500" y="13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107143</xdr:rowOff>
    </xdr:from>
    <xdr:ext cx="534377" cy="259045"/>
    <xdr:sp macro="" textlink="">
      <xdr:nvSpPr>
        <xdr:cNvPr id="425" name="テキスト ボックス 424"/>
        <xdr:cNvSpPr txBox="1"/>
      </xdr:nvSpPr>
      <xdr:spPr>
        <a:xfrm>
          <a:off x="8483111" y="136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15549</xdr:rowOff>
    </xdr:from>
    <xdr:to>
      <xdr:col>41</xdr:col>
      <xdr:colOff>101600</xdr:colOff>
      <xdr:row>78</xdr:row>
      <xdr:rowOff>117149</xdr:rowOff>
    </xdr:to>
    <xdr:sp macro="" textlink="">
      <xdr:nvSpPr>
        <xdr:cNvPr id="426" name="楕円 425"/>
        <xdr:cNvSpPr/>
      </xdr:nvSpPr>
      <xdr:spPr>
        <a:xfrm>
          <a:off x="7810500" y="133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133676</xdr:rowOff>
    </xdr:from>
    <xdr:ext cx="534377" cy="259045"/>
    <xdr:sp macro="" textlink="">
      <xdr:nvSpPr>
        <xdr:cNvPr id="427" name="テキスト ボックス 426"/>
        <xdr:cNvSpPr txBox="1"/>
      </xdr:nvSpPr>
      <xdr:spPr>
        <a:xfrm>
          <a:off x="7594111" y="1316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33854</xdr:rowOff>
    </xdr:from>
    <xdr:to>
      <xdr:col>36</xdr:col>
      <xdr:colOff>165100</xdr:colOff>
      <xdr:row>78</xdr:row>
      <xdr:rowOff>135454</xdr:rowOff>
    </xdr:to>
    <xdr:sp macro="" textlink="">
      <xdr:nvSpPr>
        <xdr:cNvPr id="428" name="楕円 427"/>
        <xdr:cNvSpPr/>
      </xdr:nvSpPr>
      <xdr:spPr>
        <a:xfrm>
          <a:off x="6921500" y="134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151981</xdr:rowOff>
    </xdr:from>
    <xdr:ext cx="534377" cy="259045"/>
    <xdr:sp macro="" textlink="">
      <xdr:nvSpPr>
        <xdr:cNvPr id="429" name="テキスト ボックス 428"/>
        <xdr:cNvSpPr txBox="1"/>
      </xdr:nvSpPr>
      <xdr:spPr>
        <a:xfrm>
          <a:off x="6705111" y="1318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5" name="直線コネクタ 454"/>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56"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57" name="直線コネクタ 456"/>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58"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59" name="直線コネクタ 458"/>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148109</xdr:rowOff>
    </xdr:from>
    <xdr:to>
      <xdr:col>55</xdr:col>
      <xdr:colOff>0</xdr:colOff>
      <xdr:row>94</xdr:row>
      <xdr:rowOff>136500</xdr:rowOff>
    </xdr:to>
    <xdr:cxnSp macro="">
      <xdr:nvCxnSpPr>
        <xdr:cNvPr id="460" name="直線コネクタ 459"/>
        <xdr:cNvCxnSpPr/>
      </xdr:nvCxnSpPr>
      <xdr:spPr>
        <a:xfrm>
          <a:off x="9639300" y="16092959"/>
          <a:ext cx="838200" cy="15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1"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2" name="フローチャート: 判断 461"/>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148109</xdr:rowOff>
    </xdr:from>
    <xdr:to>
      <xdr:col>50</xdr:col>
      <xdr:colOff>114300</xdr:colOff>
      <xdr:row>95</xdr:row>
      <xdr:rowOff>124760</xdr:rowOff>
    </xdr:to>
    <xdr:cxnSp macro="">
      <xdr:nvCxnSpPr>
        <xdr:cNvPr id="463" name="直線コネクタ 462"/>
        <xdr:cNvCxnSpPr/>
      </xdr:nvCxnSpPr>
      <xdr:spPr>
        <a:xfrm flipV="1">
          <a:off x="8750300" y="16092959"/>
          <a:ext cx="889000" cy="3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4" name="フローチャート: 判断 463"/>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5" name="テキスト ボックス 464"/>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124760</xdr:rowOff>
    </xdr:from>
    <xdr:to>
      <xdr:col>45</xdr:col>
      <xdr:colOff>177800</xdr:colOff>
      <xdr:row>97</xdr:row>
      <xdr:rowOff>154805</xdr:rowOff>
    </xdr:to>
    <xdr:cxnSp macro="">
      <xdr:nvCxnSpPr>
        <xdr:cNvPr id="466" name="直線コネクタ 465"/>
        <xdr:cNvCxnSpPr/>
      </xdr:nvCxnSpPr>
      <xdr:spPr>
        <a:xfrm flipV="1">
          <a:off x="7861300" y="16412510"/>
          <a:ext cx="889000" cy="3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67" name="フローチャート: 判断 466"/>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68" name="テキスト ボックス 467"/>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70075</xdr:rowOff>
    </xdr:from>
    <xdr:to>
      <xdr:col>41</xdr:col>
      <xdr:colOff>50800</xdr:colOff>
      <xdr:row>97</xdr:row>
      <xdr:rowOff>154805</xdr:rowOff>
    </xdr:to>
    <xdr:cxnSp macro="">
      <xdr:nvCxnSpPr>
        <xdr:cNvPr id="469" name="直線コネクタ 468"/>
        <xdr:cNvCxnSpPr/>
      </xdr:nvCxnSpPr>
      <xdr:spPr>
        <a:xfrm>
          <a:off x="6972300" y="16700725"/>
          <a:ext cx="889000" cy="8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0" name="フローチャート: 判断 469"/>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1" name="テキスト ボックス 470"/>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2" name="フローチャート: 判断 47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73" name="テキスト ボックス 472"/>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85700</xdr:rowOff>
    </xdr:from>
    <xdr:to>
      <xdr:col>55</xdr:col>
      <xdr:colOff>50800</xdr:colOff>
      <xdr:row>95</xdr:row>
      <xdr:rowOff>15850</xdr:rowOff>
    </xdr:to>
    <xdr:sp macro="" textlink="">
      <xdr:nvSpPr>
        <xdr:cNvPr id="479" name="楕円 478"/>
        <xdr:cNvSpPr/>
      </xdr:nvSpPr>
      <xdr:spPr>
        <a:xfrm>
          <a:off x="10426700" y="162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108577</xdr:rowOff>
    </xdr:from>
    <xdr:ext cx="534377" cy="259045"/>
    <xdr:sp macro="" textlink="">
      <xdr:nvSpPr>
        <xdr:cNvPr id="480" name="普通建設事業費 （ うち更新整備　）該当値テキスト"/>
        <xdr:cNvSpPr txBox="1"/>
      </xdr:nvSpPr>
      <xdr:spPr>
        <a:xfrm>
          <a:off x="10528300" y="160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97309</xdr:rowOff>
    </xdr:from>
    <xdr:to>
      <xdr:col>50</xdr:col>
      <xdr:colOff>165100</xdr:colOff>
      <xdr:row>94</xdr:row>
      <xdr:rowOff>27459</xdr:rowOff>
    </xdr:to>
    <xdr:sp macro="" textlink="">
      <xdr:nvSpPr>
        <xdr:cNvPr id="481" name="楕円 480"/>
        <xdr:cNvSpPr/>
      </xdr:nvSpPr>
      <xdr:spPr>
        <a:xfrm>
          <a:off x="9588500" y="160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43986</xdr:rowOff>
    </xdr:from>
    <xdr:ext cx="534377" cy="259045"/>
    <xdr:sp macro="" textlink="">
      <xdr:nvSpPr>
        <xdr:cNvPr id="482" name="テキスト ボックス 481"/>
        <xdr:cNvSpPr txBox="1"/>
      </xdr:nvSpPr>
      <xdr:spPr>
        <a:xfrm>
          <a:off x="9372111" y="1581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73960</xdr:rowOff>
    </xdr:from>
    <xdr:to>
      <xdr:col>46</xdr:col>
      <xdr:colOff>38100</xdr:colOff>
      <xdr:row>96</xdr:row>
      <xdr:rowOff>4110</xdr:rowOff>
    </xdr:to>
    <xdr:sp macro="" textlink="">
      <xdr:nvSpPr>
        <xdr:cNvPr id="483" name="楕円 482"/>
        <xdr:cNvSpPr/>
      </xdr:nvSpPr>
      <xdr:spPr>
        <a:xfrm>
          <a:off x="8699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20637</xdr:rowOff>
    </xdr:from>
    <xdr:ext cx="534377" cy="259045"/>
    <xdr:sp macro="" textlink="">
      <xdr:nvSpPr>
        <xdr:cNvPr id="484" name="テキスト ボックス 483"/>
        <xdr:cNvSpPr txBox="1"/>
      </xdr:nvSpPr>
      <xdr:spPr>
        <a:xfrm>
          <a:off x="8483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104005</xdr:rowOff>
    </xdr:from>
    <xdr:to>
      <xdr:col>41</xdr:col>
      <xdr:colOff>101600</xdr:colOff>
      <xdr:row>98</xdr:row>
      <xdr:rowOff>34155</xdr:rowOff>
    </xdr:to>
    <xdr:sp macro="" textlink="">
      <xdr:nvSpPr>
        <xdr:cNvPr id="485" name="楕円 484"/>
        <xdr:cNvSpPr/>
      </xdr:nvSpPr>
      <xdr:spPr>
        <a:xfrm>
          <a:off x="7810500" y="167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25282</xdr:rowOff>
    </xdr:from>
    <xdr:ext cx="534377" cy="259045"/>
    <xdr:sp macro="" textlink="">
      <xdr:nvSpPr>
        <xdr:cNvPr id="486" name="テキスト ボックス 485"/>
        <xdr:cNvSpPr txBox="1"/>
      </xdr:nvSpPr>
      <xdr:spPr>
        <a:xfrm>
          <a:off x="7594111" y="1682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19275</xdr:rowOff>
    </xdr:from>
    <xdr:to>
      <xdr:col>36</xdr:col>
      <xdr:colOff>165100</xdr:colOff>
      <xdr:row>97</xdr:row>
      <xdr:rowOff>120875</xdr:rowOff>
    </xdr:to>
    <xdr:sp macro="" textlink="">
      <xdr:nvSpPr>
        <xdr:cNvPr id="487" name="楕円 486"/>
        <xdr:cNvSpPr/>
      </xdr:nvSpPr>
      <xdr:spPr>
        <a:xfrm>
          <a:off x="6921500" y="166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137402</xdr:rowOff>
    </xdr:from>
    <xdr:ext cx="534377" cy="259045"/>
    <xdr:sp macro="" textlink="">
      <xdr:nvSpPr>
        <xdr:cNvPr id="488" name="テキスト ボックス 487"/>
        <xdr:cNvSpPr txBox="1"/>
      </xdr:nvSpPr>
      <xdr:spPr>
        <a:xfrm>
          <a:off x="6705111" y="164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2" name="直線コネクタ 511"/>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3"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5"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16" name="直線コネクタ 515"/>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25832</xdr:rowOff>
    </xdr:from>
    <xdr:to>
      <xdr:col>85</xdr:col>
      <xdr:colOff>127000</xdr:colOff>
      <xdr:row>39</xdr:row>
      <xdr:rowOff>35649</xdr:rowOff>
    </xdr:to>
    <xdr:cxnSp macro="">
      <xdr:nvCxnSpPr>
        <xdr:cNvPr id="517" name="直線コネクタ 516"/>
        <xdr:cNvCxnSpPr/>
      </xdr:nvCxnSpPr>
      <xdr:spPr>
        <a:xfrm>
          <a:off x="15481300" y="6712382"/>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18"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19" name="フローチャート: 判断 518"/>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25832</xdr:rowOff>
    </xdr:from>
    <xdr:to>
      <xdr:col>81</xdr:col>
      <xdr:colOff>50800</xdr:colOff>
      <xdr:row>39</xdr:row>
      <xdr:rowOff>44450</xdr:rowOff>
    </xdr:to>
    <xdr:cxnSp macro="">
      <xdr:nvCxnSpPr>
        <xdr:cNvPr id="520" name="直線コネクタ 519"/>
        <xdr:cNvCxnSpPr/>
      </xdr:nvCxnSpPr>
      <xdr:spPr>
        <a:xfrm flipV="1">
          <a:off x="14592300" y="6712382"/>
          <a:ext cx="8890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1" name="フローチャート: 判断 520"/>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2" name="テキスト ボックス 521"/>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35637</xdr:rowOff>
    </xdr:from>
    <xdr:to>
      <xdr:col>76</xdr:col>
      <xdr:colOff>114300</xdr:colOff>
      <xdr:row>39</xdr:row>
      <xdr:rowOff>44450</xdr:rowOff>
    </xdr:to>
    <xdr:cxnSp macro="">
      <xdr:nvCxnSpPr>
        <xdr:cNvPr id="523" name="直線コネクタ 522"/>
        <xdr:cNvCxnSpPr/>
      </xdr:nvCxnSpPr>
      <xdr:spPr>
        <a:xfrm>
          <a:off x="13703300" y="6722187"/>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4" name="フローチャート: 判断 523"/>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5" name="テキスト ボックス 524"/>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145149</xdr:rowOff>
    </xdr:from>
    <xdr:to>
      <xdr:col>71</xdr:col>
      <xdr:colOff>177800</xdr:colOff>
      <xdr:row>39</xdr:row>
      <xdr:rowOff>35637</xdr:rowOff>
    </xdr:to>
    <xdr:cxnSp macro="">
      <xdr:nvCxnSpPr>
        <xdr:cNvPr id="526" name="直線コネクタ 525"/>
        <xdr:cNvCxnSpPr/>
      </xdr:nvCxnSpPr>
      <xdr:spPr>
        <a:xfrm>
          <a:off x="12814300" y="6660249"/>
          <a:ext cx="8890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27" name="フローチャート: 判断 526"/>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28" name="テキスト ボックス 527"/>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156375</xdr:rowOff>
    </xdr:from>
    <xdr:to>
      <xdr:col>67</xdr:col>
      <xdr:colOff>101600</xdr:colOff>
      <xdr:row>39</xdr:row>
      <xdr:rowOff>86525</xdr:rowOff>
    </xdr:to>
    <xdr:sp macro="" textlink="">
      <xdr:nvSpPr>
        <xdr:cNvPr id="529" name="フローチャート: 判断 528"/>
        <xdr:cNvSpPr/>
      </xdr:nvSpPr>
      <xdr:spPr>
        <a:xfrm>
          <a:off x="12763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77652</xdr:rowOff>
    </xdr:from>
    <xdr:ext cx="378565" cy="259045"/>
    <xdr:sp macro="" textlink="">
      <xdr:nvSpPr>
        <xdr:cNvPr id="530" name="テキスト ボックス 529"/>
        <xdr:cNvSpPr txBox="1"/>
      </xdr:nvSpPr>
      <xdr:spPr>
        <a:xfrm>
          <a:off x="12625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156299</xdr:rowOff>
    </xdr:from>
    <xdr:to>
      <xdr:col>85</xdr:col>
      <xdr:colOff>177800</xdr:colOff>
      <xdr:row>39</xdr:row>
      <xdr:rowOff>86449</xdr:rowOff>
    </xdr:to>
    <xdr:sp macro="" textlink="">
      <xdr:nvSpPr>
        <xdr:cNvPr id="536" name="楕円 535"/>
        <xdr:cNvSpPr/>
      </xdr:nvSpPr>
      <xdr:spPr>
        <a:xfrm>
          <a:off x="162687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37"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146482</xdr:rowOff>
    </xdr:from>
    <xdr:to>
      <xdr:col>81</xdr:col>
      <xdr:colOff>101600</xdr:colOff>
      <xdr:row>39</xdr:row>
      <xdr:rowOff>76632</xdr:rowOff>
    </xdr:to>
    <xdr:sp macro="" textlink="">
      <xdr:nvSpPr>
        <xdr:cNvPr id="538" name="楕円 537"/>
        <xdr:cNvSpPr/>
      </xdr:nvSpPr>
      <xdr:spPr>
        <a:xfrm>
          <a:off x="15430500" y="66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93159</xdr:rowOff>
    </xdr:from>
    <xdr:ext cx="469744" cy="259045"/>
    <xdr:sp macro="" textlink="">
      <xdr:nvSpPr>
        <xdr:cNvPr id="539" name="テキスト ボックス 538"/>
        <xdr:cNvSpPr txBox="1"/>
      </xdr:nvSpPr>
      <xdr:spPr>
        <a:xfrm>
          <a:off x="15246428" y="64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156287</xdr:rowOff>
    </xdr:from>
    <xdr:to>
      <xdr:col>72</xdr:col>
      <xdr:colOff>38100</xdr:colOff>
      <xdr:row>39</xdr:row>
      <xdr:rowOff>86437</xdr:rowOff>
    </xdr:to>
    <xdr:sp macro="" textlink="">
      <xdr:nvSpPr>
        <xdr:cNvPr id="542" name="楕円 541"/>
        <xdr:cNvSpPr/>
      </xdr:nvSpPr>
      <xdr:spPr>
        <a:xfrm>
          <a:off x="13652500" y="6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77564</xdr:rowOff>
    </xdr:from>
    <xdr:ext cx="378565" cy="259045"/>
    <xdr:sp macro="" textlink="">
      <xdr:nvSpPr>
        <xdr:cNvPr id="543" name="テキスト ボックス 542"/>
        <xdr:cNvSpPr txBox="1"/>
      </xdr:nvSpPr>
      <xdr:spPr>
        <a:xfrm>
          <a:off x="13514017" y="676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94349</xdr:rowOff>
    </xdr:from>
    <xdr:to>
      <xdr:col>67</xdr:col>
      <xdr:colOff>101600</xdr:colOff>
      <xdr:row>39</xdr:row>
      <xdr:rowOff>24499</xdr:rowOff>
    </xdr:to>
    <xdr:sp macro="" textlink="">
      <xdr:nvSpPr>
        <xdr:cNvPr id="544" name="楕円 543"/>
        <xdr:cNvSpPr/>
      </xdr:nvSpPr>
      <xdr:spPr>
        <a:xfrm>
          <a:off x="12763500" y="66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41025</xdr:rowOff>
    </xdr:from>
    <xdr:ext cx="469744" cy="259045"/>
    <xdr:sp macro="" textlink="">
      <xdr:nvSpPr>
        <xdr:cNvPr id="545" name="テキスト ボックス 544"/>
        <xdr:cNvSpPr txBox="1"/>
      </xdr:nvSpPr>
      <xdr:spPr>
        <a:xfrm>
          <a:off x="12579428" y="63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0" name="直線コネクタ 619"/>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1"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2" name="直線コネクタ 621"/>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3"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4" name="直線コネクタ 623"/>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114538</xdr:rowOff>
    </xdr:from>
    <xdr:to>
      <xdr:col>85</xdr:col>
      <xdr:colOff>127000</xdr:colOff>
      <xdr:row>72</xdr:row>
      <xdr:rowOff>150297</xdr:rowOff>
    </xdr:to>
    <xdr:cxnSp macro="">
      <xdr:nvCxnSpPr>
        <xdr:cNvPr id="625" name="直線コネクタ 624"/>
        <xdr:cNvCxnSpPr/>
      </xdr:nvCxnSpPr>
      <xdr:spPr>
        <a:xfrm flipV="1">
          <a:off x="15481300" y="12458938"/>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26"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27" name="フローチャート: 判断 626"/>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150297</xdr:rowOff>
    </xdr:from>
    <xdr:to>
      <xdr:col>81</xdr:col>
      <xdr:colOff>50800</xdr:colOff>
      <xdr:row>73</xdr:row>
      <xdr:rowOff>4271</xdr:rowOff>
    </xdr:to>
    <xdr:cxnSp macro="">
      <xdr:nvCxnSpPr>
        <xdr:cNvPr id="628" name="直線コネクタ 627"/>
        <xdr:cNvCxnSpPr/>
      </xdr:nvCxnSpPr>
      <xdr:spPr>
        <a:xfrm flipV="1">
          <a:off x="14592300" y="12494697"/>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29" name="フローチャート: 判断 628"/>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0" name="テキスト ボックス 629"/>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4271</xdr:rowOff>
    </xdr:from>
    <xdr:to>
      <xdr:col>76</xdr:col>
      <xdr:colOff>114300</xdr:colOff>
      <xdr:row>73</xdr:row>
      <xdr:rowOff>62940</xdr:rowOff>
    </xdr:to>
    <xdr:cxnSp macro="">
      <xdr:nvCxnSpPr>
        <xdr:cNvPr id="631" name="直線コネクタ 630"/>
        <xdr:cNvCxnSpPr/>
      </xdr:nvCxnSpPr>
      <xdr:spPr>
        <a:xfrm flipV="1">
          <a:off x="13703300" y="12520121"/>
          <a:ext cx="889000" cy="5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2" name="フローチャート: 判断 631"/>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3" name="テキスト ボックス 632"/>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62940</xdr:rowOff>
    </xdr:from>
    <xdr:to>
      <xdr:col>71</xdr:col>
      <xdr:colOff>177800</xdr:colOff>
      <xdr:row>73</xdr:row>
      <xdr:rowOff>159686</xdr:rowOff>
    </xdr:to>
    <xdr:cxnSp macro="">
      <xdr:nvCxnSpPr>
        <xdr:cNvPr id="634" name="直線コネクタ 633"/>
        <xdr:cNvCxnSpPr/>
      </xdr:nvCxnSpPr>
      <xdr:spPr>
        <a:xfrm flipV="1">
          <a:off x="12814300" y="12578790"/>
          <a:ext cx="889000" cy="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5" name="フローチャート: 判断 634"/>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36" name="テキスト ボックス 635"/>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104625</xdr:rowOff>
    </xdr:from>
    <xdr:to>
      <xdr:col>67</xdr:col>
      <xdr:colOff>101600</xdr:colOff>
      <xdr:row>76</xdr:row>
      <xdr:rowOff>34775</xdr:rowOff>
    </xdr:to>
    <xdr:sp macro="" textlink="">
      <xdr:nvSpPr>
        <xdr:cNvPr id="637" name="フローチャート: 判断 636"/>
        <xdr:cNvSpPr/>
      </xdr:nvSpPr>
      <xdr:spPr>
        <a:xfrm>
          <a:off x="12763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25902</xdr:rowOff>
    </xdr:from>
    <xdr:ext cx="534377" cy="259045"/>
    <xdr:sp macro="" textlink="">
      <xdr:nvSpPr>
        <xdr:cNvPr id="638" name="テキスト ボックス 637"/>
        <xdr:cNvSpPr txBox="1"/>
      </xdr:nvSpPr>
      <xdr:spPr>
        <a:xfrm>
          <a:off x="12547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63738</xdr:rowOff>
    </xdr:from>
    <xdr:to>
      <xdr:col>85</xdr:col>
      <xdr:colOff>177800</xdr:colOff>
      <xdr:row>72</xdr:row>
      <xdr:rowOff>165338</xdr:rowOff>
    </xdr:to>
    <xdr:sp macro="" textlink="">
      <xdr:nvSpPr>
        <xdr:cNvPr id="644" name="楕円 643"/>
        <xdr:cNvSpPr/>
      </xdr:nvSpPr>
      <xdr:spPr>
        <a:xfrm>
          <a:off x="16268700" y="124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86615</xdr:rowOff>
    </xdr:from>
    <xdr:ext cx="534377" cy="259045"/>
    <xdr:sp macro="" textlink="">
      <xdr:nvSpPr>
        <xdr:cNvPr id="645" name="公債費該当値テキスト"/>
        <xdr:cNvSpPr txBox="1"/>
      </xdr:nvSpPr>
      <xdr:spPr>
        <a:xfrm>
          <a:off x="16370300" y="122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99497</xdr:rowOff>
    </xdr:from>
    <xdr:to>
      <xdr:col>81</xdr:col>
      <xdr:colOff>101600</xdr:colOff>
      <xdr:row>73</xdr:row>
      <xdr:rowOff>29647</xdr:rowOff>
    </xdr:to>
    <xdr:sp macro="" textlink="">
      <xdr:nvSpPr>
        <xdr:cNvPr id="646" name="楕円 645"/>
        <xdr:cNvSpPr/>
      </xdr:nvSpPr>
      <xdr:spPr>
        <a:xfrm>
          <a:off x="15430500" y="124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46174</xdr:rowOff>
    </xdr:from>
    <xdr:ext cx="534377" cy="259045"/>
    <xdr:sp macro="" textlink="">
      <xdr:nvSpPr>
        <xdr:cNvPr id="647" name="テキスト ボックス 646"/>
        <xdr:cNvSpPr txBox="1"/>
      </xdr:nvSpPr>
      <xdr:spPr>
        <a:xfrm>
          <a:off x="15214111" y="122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124921</xdr:rowOff>
    </xdr:from>
    <xdr:to>
      <xdr:col>76</xdr:col>
      <xdr:colOff>165100</xdr:colOff>
      <xdr:row>73</xdr:row>
      <xdr:rowOff>55071</xdr:rowOff>
    </xdr:to>
    <xdr:sp macro="" textlink="">
      <xdr:nvSpPr>
        <xdr:cNvPr id="648" name="楕円 647"/>
        <xdr:cNvSpPr/>
      </xdr:nvSpPr>
      <xdr:spPr>
        <a:xfrm>
          <a:off x="14541500" y="124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71598</xdr:rowOff>
    </xdr:from>
    <xdr:ext cx="534377" cy="259045"/>
    <xdr:sp macro="" textlink="">
      <xdr:nvSpPr>
        <xdr:cNvPr id="649" name="テキスト ボックス 648"/>
        <xdr:cNvSpPr txBox="1"/>
      </xdr:nvSpPr>
      <xdr:spPr>
        <a:xfrm>
          <a:off x="14325111" y="122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12140</xdr:rowOff>
    </xdr:from>
    <xdr:to>
      <xdr:col>72</xdr:col>
      <xdr:colOff>38100</xdr:colOff>
      <xdr:row>73</xdr:row>
      <xdr:rowOff>113740</xdr:rowOff>
    </xdr:to>
    <xdr:sp macro="" textlink="">
      <xdr:nvSpPr>
        <xdr:cNvPr id="650" name="楕円 649"/>
        <xdr:cNvSpPr/>
      </xdr:nvSpPr>
      <xdr:spPr>
        <a:xfrm>
          <a:off x="13652500" y="125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130267</xdr:rowOff>
    </xdr:from>
    <xdr:ext cx="534377" cy="259045"/>
    <xdr:sp macro="" textlink="">
      <xdr:nvSpPr>
        <xdr:cNvPr id="651" name="テキスト ボックス 650"/>
        <xdr:cNvSpPr txBox="1"/>
      </xdr:nvSpPr>
      <xdr:spPr>
        <a:xfrm>
          <a:off x="13436111" y="123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108886</xdr:rowOff>
    </xdr:from>
    <xdr:to>
      <xdr:col>67</xdr:col>
      <xdr:colOff>101600</xdr:colOff>
      <xdr:row>74</xdr:row>
      <xdr:rowOff>39036</xdr:rowOff>
    </xdr:to>
    <xdr:sp macro="" textlink="">
      <xdr:nvSpPr>
        <xdr:cNvPr id="652" name="楕円 651"/>
        <xdr:cNvSpPr/>
      </xdr:nvSpPr>
      <xdr:spPr>
        <a:xfrm>
          <a:off x="12763500" y="126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55563</xdr:rowOff>
    </xdr:from>
    <xdr:ext cx="534377" cy="259045"/>
    <xdr:sp macro="" textlink="">
      <xdr:nvSpPr>
        <xdr:cNvPr id="653" name="テキスト ボックス 652"/>
        <xdr:cNvSpPr txBox="1"/>
      </xdr:nvSpPr>
      <xdr:spPr>
        <a:xfrm>
          <a:off x="12547111" y="123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79" name="直線コネクタ 678"/>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0"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1" name="直線コネクタ 680"/>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2"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3" name="直線コネクタ 682"/>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148986</xdr:rowOff>
    </xdr:from>
    <xdr:to>
      <xdr:col>85</xdr:col>
      <xdr:colOff>127000</xdr:colOff>
      <xdr:row>99</xdr:row>
      <xdr:rowOff>47574</xdr:rowOff>
    </xdr:to>
    <xdr:cxnSp macro="">
      <xdr:nvCxnSpPr>
        <xdr:cNvPr id="684" name="直線コネクタ 683"/>
        <xdr:cNvCxnSpPr/>
      </xdr:nvCxnSpPr>
      <xdr:spPr>
        <a:xfrm flipV="1">
          <a:off x="15481300" y="16951086"/>
          <a:ext cx="838200" cy="7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5"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86" name="フローチャート: 判断 685"/>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47574</xdr:rowOff>
    </xdr:from>
    <xdr:to>
      <xdr:col>81</xdr:col>
      <xdr:colOff>50800</xdr:colOff>
      <xdr:row>99</xdr:row>
      <xdr:rowOff>56119</xdr:rowOff>
    </xdr:to>
    <xdr:cxnSp macro="">
      <xdr:nvCxnSpPr>
        <xdr:cNvPr id="687" name="直線コネクタ 686"/>
        <xdr:cNvCxnSpPr/>
      </xdr:nvCxnSpPr>
      <xdr:spPr>
        <a:xfrm flipV="1">
          <a:off x="14592300" y="17021124"/>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88" name="フローチャート: 判断 687"/>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89" name="テキスト ボックス 688"/>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19107</xdr:rowOff>
    </xdr:from>
    <xdr:to>
      <xdr:col>76</xdr:col>
      <xdr:colOff>114300</xdr:colOff>
      <xdr:row>99</xdr:row>
      <xdr:rowOff>56119</xdr:rowOff>
    </xdr:to>
    <xdr:cxnSp macro="">
      <xdr:nvCxnSpPr>
        <xdr:cNvPr id="690" name="直線コネクタ 689"/>
        <xdr:cNvCxnSpPr/>
      </xdr:nvCxnSpPr>
      <xdr:spPr>
        <a:xfrm>
          <a:off x="13703300" y="16992657"/>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1" name="フローチャート: 判断 690"/>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2" name="テキスト ボックス 691"/>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19107</xdr:rowOff>
    </xdr:from>
    <xdr:to>
      <xdr:col>71</xdr:col>
      <xdr:colOff>177800</xdr:colOff>
      <xdr:row>99</xdr:row>
      <xdr:rowOff>33139</xdr:rowOff>
    </xdr:to>
    <xdr:cxnSp macro="">
      <xdr:nvCxnSpPr>
        <xdr:cNvPr id="693" name="直線コネクタ 692"/>
        <xdr:cNvCxnSpPr/>
      </xdr:nvCxnSpPr>
      <xdr:spPr>
        <a:xfrm flipV="1">
          <a:off x="12814300" y="16992657"/>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4" name="フローチャート: 判断 693"/>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5" name="テキスト ボックス 694"/>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108995</xdr:rowOff>
    </xdr:from>
    <xdr:to>
      <xdr:col>67</xdr:col>
      <xdr:colOff>101600</xdr:colOff>
      <xdr:row>99</xdr:row>
      <xdr:rowOff>39145</xdr:rowOff>
    </xdr:to>
    <xdr:sp macro="" textlink="">
      <xdr:nvSpPr>
        <xdr:cNvPr id="696" name="フローチャート: 判断 695"/>
        <xdr:cNvSpPr/>
      </xdr:nvSpPr>
      <xdr:spPr>
        <a:xfrm>
          <a:off x="12763500" y="1691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55672</xdr:rowOff>
    </xdr:from>
    <xdr:ext cx="534377" cy="259045"/>
    <xdr:sp macro="" textlink="">
      <xdr:nvSpPr>
        <xdr:cNvPr id="697" name="テキスト ボックス 696"/>
        <xdr:cNvSpPr txBox="1"/>
      </xdr:nvSpPr>
      <xdr:spPr>
        <a:xfrm>
          <a:off x="12547111" y="166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98186</xdr:rowOff>
    </xdr:from>
    <xdr:to>
      <xdr:col>85</xdr:col>
      <xdr:colOff>177800</xdr:colOff>
      <xdr:row>99</xdr:row>
      <xdr:rowOff>28336</xdr:rowOff>
    </xdr:to>
    <xdr:sp macro="" textlink="">
      <xdr:nvSpPr>
        <xdr:cNvPr id="703" name="楕円 702"/>
        <xdr:cNvSpPr/>
      </xdr:nvSpPr>
      <xdr:spPr>
        <a:xfrm>
          <a:off x="16268700" y="169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32047</xdr:rowOff>
    </xdr:from>
    <xdr:ext cx="534377" cy="259045"/>
    <xdr:sp macro="" textlink="">
      <xdr:nvSpPr>
        <xdr:cNvPr id="704" name="積立金該当値テキスト"/>
        <xdr:cNvSpPr txBox="1"/>
      </xdr:nvSpPr>
      <xdr:spPr>
        <a:xfrm>
          <a:off x="16370300"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168224</xdr:rowOff>
    </xdr:from>
    <xdr:to>
      <xdr:col>81</xdr:col>
      <xdr:colOff>101600</xdr:colOff>
      <xdr:row>99</xdr:row>
      <xdr:rowOff>98374</xdr:rowOff>
    </xdr:to>
    <xdr:sp macro="" textlink="">
      <xdr:nvSpPr>
        <xdr:cNvPr id="705" name="楕円 704"/>
        <xdr:cNvSpPr/>
      </xdr:nvSpPr>
      <xdr:spPr>
        <a:xfrm>
          <a:off x="15430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89501</xdr:rowOff>
    </xdr:from>
    <xdr:ext cx="469744" cy="259045"/>
    <xdr:sp macro="" textlink="">
      <xdr:nvSpPr>
        <xdr:cNvPr id="706" name="テキスト ボックス 705"/>
        <xdr:cNvSpPr txBox="1"/>
      </xdr:nvSpPr>
      <xdr:spPr>
        <a:xfrm>
          <a:off x="15246428" y="1706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5319</xdr:rowOff>
    </xdr:from>
    <xdr:to>
      <xdr:col>76</xdr:col>
      <xdr:colOff>165100</xdr:colOff>
      <xdr:row>99</xdr:row>
      <xdr:rowOff>106919</xdr:rowOff>
    </xdr:to>
    <xdr:sp macro="" textlink="">
      <xdr:nvSpPr>
        <xdr:cNvPr id="707" name="楕円 706"/>
        <xdr:cNvSpPr/>
      </xdr:nvSpPr>
      <xdr:spPr>
        <a:xfrm>
          <a:off x="14541500" y="169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98046</xdr:rowOff>
    </xdr:from>
    <xdr:ext cx="469744" cy="259045"/>
    <xdr:sp macro="" textlink="">
      <xdr:nvSpPr>
        <xdr:cNvPr id="708" name="テキスト ボックス 707"/>
        <xdr:cNvSpPr txBox="1"/>
      </xdr:nvSpPr>
      <xdr:spPr>
        <a:xfrm>
          <a:off x="14357428" y="1707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139757</xdr:rowOff>
    </xdr:from>
    <xdr:to>
      <xdr:col>72</xdr:col>
      <xdr:colOff>38100</xdr:colOff>
      <xdr:row>99</xdr:row>
      <xdr:rowOff>69907</xdr:rowOff>
    </xdr:to>
    <xdr:sp macro="" textlink="">
      <xdr:nvSpPr>
        <xdr:cNvPr id="709" name="楕円 708"/>
        <xdr:cNvSpPr/>
      </xdr:nvSpPr>
      <xdr:spPr>
        <a:xfrm>
          <a:off x="13652500" y="169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61034</xdr:rowOff>
    </xdr:from>
    <xdr:ext cx="469744" cy="259045"/>
    <xdr:sp macro="" textlink="">
      <xdr:nvSpPr>
        <xdr:cNvPr id="710" name="テキスト ボックス 709"/>
        <xdr:cNvSpPr txBox="1"/>
      </xdr:nvSpPr>
      <xdr:spPr>
        <a:xfrm>
          <a:off x="13468428" y="170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153789</xdr:rowOff>
    </xdr:from>
    <xdr:to>
      <xdr:col>67</xdr:col>
      <xdr:colOff>101600</xdr:colOff>
      <xdr:row>99</xdr:row>
      <xdr:rowOff>83939</xdr:rowOff>
    </xdr:to>
    <xdr:sp macro="" textlink="">
      <xdr:nvSpPr>
        <xdr:cNvPr id="711" name="楕円 710"/>
        <xdr:cNvSpPr/>
      </xdr:nvSpPr>
      <xdr:spPr>
        <a:xfrm>
          <a:off x="12763500" y="169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75066</xdr:rowOff>
    </xdr:from>
    <xdr:ext cx="469744" cy="259045"/>
    <xdr:sp macro="" textlink="">
      <xdr:nvSpPr>
        <xdr:cNvPr id="712" name="テキスト ボックス 711"/>
        <xdr:cNvSpPr txBox="1"/>
      </xdr:nvSpPr>
      <xdr:spPr>
        <a:xfrm>
          <a:off x="12579428" y="1704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4" name="直線コネクタ 733"/>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37"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38" name="直線コネクタ 737"/>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38</xdr:row>
      <xdr:rowOff>109571</xdr:rowOff>
    </xdr:to>
    <xdr:cxnSp macro="">
      <xdr:nvCxnSpPr>
        <xdr:cNvPr id="739" name="直線コネクタ 738"/>
        <xdr:cNvCxnSpPr/>
      </xdr:nvCxnSpPr>
      <xdr:spPr>
        <a:xfrm>
          <a:off x="21323300" y="6618224"/>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0"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1" name="フローチャート: 判断 740"/>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97500</xdr:rowOff>
    </xdr:from>
    <xdr:to>
      <xdr:col>111</xdr:col>
      <xdr:colOff>177800</xdr:colOff>
      <xdr:row>38</xdr:row>
      <xdr:rowOff>103124</xdr:rowOff>
    </xdr:to>
    <xdr:cxnSp macro="">
      <xdr:nvCxnSpPr>
        <xdr:cNvPr id="742" name="直線コネクタ 741"/>
        <xdr:cNvCxnSpPr/>
      </xdr:nvCxnSpPr>
      <xdr:spPr>
        <a:xfrm>
          <a:off x="20434300" y="6612600"/>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3" name="フローチャート: 判断 742"/>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4" name="テキスト ボックス 743"/>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84790</xdr:rowOff>
    </xdr:from>
    <xdr:to>
      <xdr:col>107</xdr:col>
      <xdr:colOff>50800</xdr:colOff>
      <xdr:row>38</xdr:row>
      <xdr:rowOff>97500</xdr:rowOff>
    </xdr:to>
    <xdr:cxnSp macro="">
      <xdr:nvCxnSpPr>
        <xdr:cNvPr id="745" name="直線コネクタ 744"/>
        <xdr:cNvCxnSpPr/>
      </xdr:nvCxnSpPr>
      <xdr:spPr>
        <a:xfrm>
          <a:off x="19545300" y="65998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6" name="フローチャート: 判断 745"/>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47" name="テキスト ボックス 746"/>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76698</xdr:rowOff>
    </xdr:from>
    <xdr:to>
      <xdr:col>102</xdr:col>
      <xdr:colOff>114300</xdr:colOff>
      <xdr:row>38</xdr:row>
      <xdr:rowOff>84790</xdr:rowOff>
    </xdr:to>
    <xdr:cxnSp macro="">
      <xdr:nvCxnSpPr>
        <xdr:cNvPr id="748" name="直線コネクタ 747"/>
        <xdr:cNvCxnSpPr/>
      </xdr:nvCxnSpPr>
      <xdr:spPr>
        <a:xfrm>
          <a:off x="18656300" y="659179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49" name="フローチャート: 判断 748"/>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0" name="テキスト ボックス 749"/>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41442</xdr:rowOff>
    </xdr:from>
    <xdr:to>
      <xdr:col>98</xdr:col>
      <xdr:colOff>38100</xdr:colOff>
      <xdr:row>38</xdr:row>
      <xdr:rowOff>143042</xdr:rowOff>
    </xdr:to>
    <xdr:sp macro="" textlink="">
      <xdr:nvSpPr>
        <xdr:cNvPr id="751" name="フローチャート: 判断 750"/>
        <xdr:cNvSpPr/>
      </xdr:nvSpPr>
      <xdr:spPr>
        <a:xfrm>
          <a:off x="18605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134169</xdr:rowOff>
    </xdr:from>
    <xdr:ext cx="469744" cy="259045"/>
    <xdr:sp macro="" textlink="">
      <xdr:nvSpPr>
        <xdr:cNvPr id="752" name="テキスト ボックス 751"/>
        <xdr:cNvSpPr txBox="1"/>
      </xdr:nvSpPr>
      <xdr:spPr>
        <a:xfrm>
          <a:off x="18421428" y="66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58771</xdr:rowOff>
    </xdr:from>
    <xdr:to>
      <xdr:col>116</xdr:col>
      <xdr:colOff>114300</xdr:colOff>
      <xdr:row>38</xdr:row>
      <xdr:rowOff>160371</xdr:rowOff>
    </xdr:to>
    <xdr:sp macro="" textlink="">
      <xdr:nvSpPr>
        <xdr:cNvPr id="758" name="楕円 757"/>
        <xdr:cNvSpPr/>
      </xdr:nvSpPr>
      <xdr:spPr>
        <a:xfrm>
          <a:off x="22110700" y="65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145148</xdr:rowOff>
    </xdr:from>
    <xdr:ext cx="378565" cy="259045"/>
    <xdr:sp macro="" textlink="">
      <xdr:nvSpPr>
        <xdr:cNvPr id="759" name="投資及び出資金該当値テキスト"/>
        <xdr:cNvSpPr txBox="1"/>
      </xdr:nvSpPr>
      <xdr:spPr>
        <a:xfrm>
          <a:off x="22212300" y="6488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60" name="楕円 759"/>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145051</xdr:rowOff>
    </xdr:from>
    <xdr:ext cx="378565" cy="259045"/>
    <xdr:sp macro="" textlink="">
      <xdr:nvSpPr>
        <xdr:cNvPr id="761" name="テキスト ボックス 760"/>
        <xdr:cNvSpPr txBox="1"/>
      </xdr:nvSpPr>
      <xdr:spPr>
        <a:xfrm>
          <a:off x="21134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46700</xdr:rowOff>
    </xdr:from>
    <xdr:to>
      <xdr:col>107</xdr:col>
      <xdr:colOff>101600</xdr:colOff>
      <xdr:row>38</xdr:row>
      <xdr:rowOff>148300</xdr:rowOff>
    </xdr:to>
    <xdr:sp macro="" textlink="">
      <xdr:nvSpPr>
        <xdr:cNvPr id="762" name="楕円 761"/>
        <xdr:cNvSpPr/>
      </xdr:nvSpPr>
      <xdr:spPr>
        <a:xfrm>
          <a:off x="20383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139427</xdr:rowOff>
    </xdr:from>
    <xdr:ext cx="378565" cy="259045"/>
    <xdr:sp macro="" textlink="">
      <xdr:nvSpPr>
        <xdr:cNvPr id="763" name="テキスト ボックス 762"/>
        <xdr:cNvSpPr txBox="1"/>
      </xdr:nvSpPr>
      <xdr:spPr>
        <a:xfrm>
          <a:off x="20245017" y="6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33990</xdr:rowOff>
    </xdr:from>
    <xdr:to>
      <xdr:col>102</xdr:col>
      <xdr:colOff>165100</xdr:colOff>
      <xdr:row>38</xdr:row>
      <xdr:rowOff>135590</xdr:rowOff>
    </xdr:to>
    <xdr:sp macro="" textlink="">
      <xdr:nvSpPr>
        <xdr:cNvPr id="764" name="楕円 763"/>
        <xdr:cNvSpPr/>
      </xdr:nvSpPr>
      <xdr:spPr>
        <a:xfrm>
          <a:off x="19494500" y="65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126717</xdr:rowOff>
    </xdr:from>
    <xdr:ext cx="469744" cy="259045"/>
    <xdr:sp macro="" textlink="">
      <xdr:nvSpPr>
        <xdr:cNvPr id="765" name="テキスト ボックス 764"/>
        <xdr:cNvSpPr txBox="1"/>
      </xdr:nvSpPr>
      <xdr:spPr>
        <a:xfrm>
          <a:off x="19310428" y="66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25898</xdr:rowOff>
    </xdr:from>
    <xdr:to>
      <xdr:col>98</xdr:col>
      <xdr:colOff>38100</xdr:colOff>
      <xdr:row>38</xdr:row>
      <xdr:rowOff>127498</xdr:rowOff>
    </xdr:to>
    <xdr:sp macro="" textlink="">
      <xdr:nvSpPr>
        <xdr:cNvPr id="766" name="楕円 765"/>
        <xdr:cNvSpPr/>
      </xdr:nvSpPr>
      <xdr:spPr>
        <a:xfrm>
          <a:off x="18605500" y="6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144025</xdr:rowOff>
    </xdr:from>
    <xdr:ext cx="469744" cy="259045"/>
    <xdr:sp macro="" textlink="">
      <xdr:nvSpPr>
        <xdr:cNvPr id="767" name="テキスト ボックス 766"/>
        <xdr:cNvSpPr txBox="1"/>
      </xdr:nvSpPr>
      <xdr:spPr>
        <a:xfrm>
          <a:off x="18421428" y="631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87547</xdr:rowOff>
    </xdr:from>
    <xdr:to>
      <xdr:col>116</xdr:col>
      <xdr:colOff>62864</xdr:colOff>
      <xdr:row>59</xdr:row>
      <xdr:rowOff>98878</xdr:rowOff>
    </xdr:to>
    <xdr:cxnSp macro="">
      <xdr:nvCxnSpPr>
        <xdr:cNvPr id="793" name="直線コネクタ 792"/>
        <xdr:cNvCxnSpPr/>
      </xdr:nvCxnSpPr>
      <xdr:spPr>
        <a:xfrm flipV="1">
          <a:off x="22159595" y="9002947"/>
          <a:ext cx="1269" cy="121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34224</xdr:rowOff>
    </xdr:from>
    <xdr:ext cx="534377" cy="259045"/>
    <xdr:sp macro="" textlink="">
      <xdr:nvSpPr>
        <xdr:cNvPr id="796" name="貸付金最大値テキスト"/>
        <xdr:cNvSpPr txBox="1"/>
      </xdr:nvSpPr>
      <xdr:spPr>
        <a:xfrm>
          <a:off x="22212300" y="87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87547</xdr:rowOff>
    </xdr:from>
    <xdr:to>
      <xdr:col>116</xdr:col>
      <xdr:colOff>152400</xdr:colOff>
      <xdr:row>52</xdr:row>
      <xdr:rowOff>87547</xdr:rowOff>
    </xdr:to>
    <xdr:cxnSp macro="">
      <xdr:nvCxnSpPr>
        <xdr:cNvPr id="797" name="直線コネクタ 796"/>
        <xdr:cNvCxnSpPr/>
      </xdr:nvCxnSpPr>
      <xdr:spPr>
        <a:xfrm>
          <a:off x="22072600" y="90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28568</xdr:rowOff>
    </xdr:from>
    <xdr:to>
      <xdr:col>116</xdr:col>
      <xdr:colOff>63500</xdr:colOff>
      <xdr:row>55</xdr:row>
      <xdr:rowOff>166315</xdr:rowOff>
    </xdr:to>
    <xdr:cxnSp macro="">
      <xdr:nvCxnSpPr>
        <xdr:cNvPr id="798" name="直線コネクタ 797"/>
        <xdr:cNvCxnSpPr/>
      </xdr:nvCxnSpPr>
      <xdr:spPr>
        <a:xfrm>
          <a:off x="21323300" y="9458318"/>
          <a:ext cx="838200" cy="1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21444</xdr:rowOff>
    </xdr:from>
    <xdr:ext cx="469744" cy="259045"/>
    <xdr:sp macro="" textlink="">
      <xdr:nvSpPr>
        <xdr:cNvPr id="799" name="貸付金平均値テキスト"/>
        <xdr:cNvSpPr txBox="1"/>
      </xdr:nvSpPr>
      <xdr:spPr>
        <a:xfrm>
          <a:off x="22212300" y="9965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43017</xdr:rowOff>
    </xdr:from>
    <xdr:to>
      <xdr:col>116</xdr:col>
      <xdr:colOff>114300</xdr:colOff>
      <xdr:row>58</xdr:row>
      <xdr:rowOff>144617</xdr:rowOff>
    </xdr:to>
    <xdr:sp macro="" textlink="">
      <xdr:nvSpPr>
        <xdr:cNvPr id="800" name="フローチャート: 判断 799"/>
        <xdr:cNvSpPr/>
      </xdr:nvSpPr>
      <xdr:spPr>
        <a:xfrm>
          <a:off x="22110700" y="998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3749</xdr:rowOff>
    </xdr:from>
    <xdr:to>
      <xdr:col>111</xdr:col>
      <xdr:colOff>177800</xdr:colOff>
      <xdr:row>55</xdr:row>
      <xdr:rowOff>28568</xdr:rowOff>
    </xdr:to>
    <xdr:cxnSp macro="">
      <xdr:nvCxnSpPr>
        <xdr:cNvPr id="801" name="直線コネクタ 800"/>
        <xdr:cNvCxnSpPr/>
      </xdr:nvCxnSpPr>
      <xdr:spPr>
        <a:xfrm>
          <a:off x="20434300" y="9262049"/>
          <a:ext cx="889000" cy="19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36779</xdr:rowOff>
    </xdr:from>
    <xdr:to>
      <xdr:col>112</xdr:col>
      <xdr:colOff>38100</xdr:colOff>
      <xdr:row>58</xdr:row>
      <xdr:rowOff>138379</xdr:rowOff>
    </xdr:to>
    <xdr:sp macro="" textlink="">
      <xdr:nvSpPr>
        <xdr:cNvPr id="802" name="フローチャート: 判断 801"/>
        <xdr:cNvSpPr/>
      </xdr:nvSpPr>
      <xdr:spPr>
        <a:xfrm>
          <a:off x="21272500" y="998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129506</xdr:rowOff>
    </xdr:from>
    <xdr:ext cx="469744" cy="259045"/>
    <xdr:sp macro="" textlink="">
      <xdr:nvSpPr>
        <xdr:cNvPr id="803" name="テキスト ボックス 802"/>
        <xdr:cNvSpPr txBox="1"/>
      </xdr:nvSpPr>
      <xdr:spPr>
        <a:xfrm>
          <a:off x="21088428" y="1007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56490</xdr:rowOff>
    </xdr:from>
    <xdr:to>
      <xdr:col>107</xdr:col>
      <xdr:colOff>50800</xdr:colOff>
      <xdr:row>54</xdr:row>
      <xdr:rowOff>3749</xdr:rowOff>
    </xdr:to>
    <xdr:cxnSp macro="">
      <xdr:nvCxnSpPr>
        <xdr:cNvPr id="804" name="直線コネクタ 803"/>
        <xdr:cNvCxnSpPr/>
      </xdr:nvCxnSpPr>
      <xdr:spPr>
        <a:xfrm>
          <a:off x="19545300" y="8971890"/>
          <a:ext cx="889000" cy="29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13429</xdr:rowOff>
    </xdr:from>
    <xdr:to>
      <xdr:col>107</xdr:col>
      <xdr:colOff>101600</xdr:colOff>
      <xdr:row>58</xdr:row>
      <xdr:rowOff>115029</xdr:rowOff>
    </xdr:to>
    <xdr:sp macro="" textlink="">
      <xdr:nvSpPr>
        <xdr:cNvPr id="805" name="フローチャート: 判断 804"/>
        <xdr:cNvSpPr/>
      </xdr:nvSpPr>
      <xdr:spPr>
        <a:xfrm>
          <a:off x="203835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106156</xdr:rowOff>
    </xdr:from>
    <xdr:ext cx="469744" cy="259045"/>
    <xdr:sp macro="" textlink="">
      <xdr:nvSpPr>
        <xdr:cNvPr id="806" name="テキスト ボックス 805"/>
        <xdr:cNvSpPr txBox="1"/>
      </xdr:nvSpPr>
      <xdr:spPr>
        <a:xfrm>
          <a:off x="20199428" y="1005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128956</xdr:rowOff>
    </xdr:from>
    <xdr:to>
      <xdr:col>102</xdr:col>
      <xdr:colOff>114300</xdr:colOff>
      <xdr:row>52</xdr:row>
      <xdr:rowOff>56490</xdr:rowOff>
    </xdr:to>
    <xdr:cxnSp macro="">
      <xdr:nvCxnSpPr>
        <xdr:cNvPr id="807" name="直線コネクタ 806"/>
        <xdr:cNvCxnSpPr/>
      </xdr:nvCxnSpPr>
      <xdr:spPr>
        <a:xfrm>
          <a:off x="18656300" y="8701456"/>
          <a:ext cx="889000" cy="2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4612</xdr:rowOff>
    </xdr:from>
    <xdr:to>
      <xdr:col>102</xdr:col>
      <xdr:colOff>165100</xdr:colOff>
      <xdr:row>58</xdr:row>
      <xdr:rowOff>106212</xdr:rowOff>
    </xdr:to>
    <xdr:sp macro="" textlink="">
      <xdr:nvSpPr>
        <xdr:cNvPr id="808" name="フローチャート: 判断 807"/>
        <xdr:cNvSpPr/>
      </xdr:nvSpPr>
      <xdr:spPr>
        <a:xfrm>
          <a:off x="19494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97339</xdr:rowOff>
    </xdr:from>
    <xdr:ext cx="469744" cy="259045"/>
    <xdr:sp macro="" textlink="">
      <xdr:nvSpPr>
        <xdr:cNvPr id="809" name="テキスト ボックス 808"/>
        <xdr:cNvSpPr txBox="1"/>
      </xdr:nvSpPr>
      <xdr:spPr>
        <a:xfrm>
          <a:off x="19310428"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10" name="フローチャート: 判断 809"/>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11" name="テキスト ボックス 810"/>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115515</xdr:rowOff>
    </xdr:from>
    <xdr:to>
      <xdr:col>116</xdr:col>
      <xdr:colOff>114300</xdr:colOff>
      <xdr:row>56</xdr:row>
      <xdr:rowOff>45665</xdr:rowOff>
    </xdr:to>
    <xdr:sp macro="" textlink="">
      <xdr:nvSpPr>
        <xdr:cNvPr id="817" name="楕円 816"/>
        <xdr:cNvSpPr/>
      </xdr:nvSpPr>
      <xdr:spPr>
        <a:xfrm>
          <a:off x="22110700" y="95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138392</xdr:rowOff>
    </xdr:from>
    <xdr:ext cx="534377" cy="259045"/>
    <xdr:sp macro="" textlink="">
      <xdr:nvSpPr>
        <xdr:cNvPr id="818" name="貸付金該当値テキスト"/>
        <xdr:cNvSpPr txBox="1"/>
      </xdr:nvSpPr>
      <xdr:spPr>
        <a:xfrm>
          <a:off x="22212300" y="93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149218</xdr:rowOff>
    </xdr:from>
    <xdr:to>
      <xdr:col>112</xdr:col>
      <xdr:colOff>38100</xdr:colOff>
      <xdr:row>55</xdr:row>
      <xdr:rowOff>79368</xdr:rowOff>
    </xdr:to>
    <xdr:sp macro="" textlink="">
      <xdr:nvSpPr>
        <xdr:cNvPr id="819" name="楕円 818"/>
        <xdr:cNvSpPr/>
      </xdr:nvSpPr>
      <xdr:spPr>
        <a:xfrm>
          <a:off x="21272500" y="94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95895</xdr:rowOff>
    </xdr:from>
    <xdr:ext cx="534377" cy="259045"/>
    <xdr:sp macro="" textlink="">
      <xdr:nvSpPr>
        <xdr:cNvPr id="820" name="テキスト ボックス 819"/>
        <xdr:cNvSpPr txBox="1"/>
      </xdr:nvSpPr>
      <xdr:spPr>
        <a:xfrm>
          <a:off x="21056111" y="91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124399</xdr:rowOff>
    </xdr:from>
    <xdr:to>
      <xdr:col>107</xdr:col>
      <xdr:colOff>101600</xdr:colOff>
      <xdr:row>54</xdr:row>
      <xdr:rowOff>54549</xdr:rowOff>
    </xdr:to>
    <xdr:sp macro="" textlink="">
      <xdr:nvSpPr>
        <xdr:cNvPr id="821" name="楕円 820"/>
        <xdr:cNvSpPr/>
      </xdr:nvSpPr>
      <xdr:spPr>
        <a:xfrm>
          <a:off x="20383500" y="92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71076</xdr:rowOff>
    </xdr:from>
    <xdr:ext cx="534377" cy="259045"/>
    <xdr:sp macro="" textlink="">
      <xdr:nvSpPr>
        <xdr:cNvPr id="822" name="テキスト ボックス 821"/>
        <xdr:cNvSpPr txBox="1"/>
      </xdr:nvSpPr>
      <xdr:spPr>
        <a:xfrm>
          <a:off x="20167111" y="898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5690</xdr:rowOff>
    </xdr:from>
    <xdr:to>
      <xdr:col>102</xdr:col>
      <xdr:colOff>165100</xdr:colOff>
      <xdr:row>52</xdr:row>
      <xdr:rowOff>107290</xdr:rowOff>
    </xdr:to>
    <xdr:sp macro="" textlink="">
      <xdr:nvSpPr>
        <xdr:cNvPr id="823" name="楕円 822"/>
        <xdr:cNvSpPr/>
      </xdr:nvSpPr>
      <xdr:spPr>
        <a:xfrm>
          <a:off x="19494500" y="89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123817</xdr:rowOff>
    </xdr:from>
    <xdr:ext cx="534377" cy="259045"/>
    <xdr:sp macro="" textlink="">
      <xdr:nvSpPr>
        <xdr:cNvPr id="824" name="テキスト ボックス 823"/>
        <xdr:cNvSpPr txBox="1"/>
      </xdr:nvSpPr>
      <xdr:spPr>
        <a:xfrm>
          <a:off x="19278111" y="86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78156</xdr:rowOff>
    </xdr:from>
    <xdr:to>
      <xdr:col>98</xdr:col>
      <xdr:colOff>38100</xdr:colOff>
      <xdr:row>51</xdr:row>
      <xdr:rowOff>8306</xdr:rowOff>
    </xdr:to>
    <xdr:sp macro="" textlink="">
      <xdr:nvSpPr>
        <xdr:cNvPr id="825" name="楕円 824"/>
        <xdr:cNvSpPr/>
      </xdr:nvSpPr>
      <xdr:spPr>
        <a:xfrm>
          <a:off x="18605500" y="865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24833</xdr:rowOff>
    </xdr:from>
    <xdr:ext cx="534377" cy="259045"/>
    <xdr:sp macro="" textlink="">
      <xdr:nvSpPr>
        <xdr:cNvPr id="826" name="テキスト ボックス 825"/>
        <xdr:cNvSpPr txBox="1"/>
      </xdr:nvSpPr>
      <xdr:spPr>
        <a:xfrm>
          <a:off x="18389111" y="842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1" name="直線コネクタ 850"/>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2"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3" name="直線コネクタ 852"/>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4"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5" name="直線コネクタ 854"/>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5759</xdr:rowOff>
    </xdr:from>
    <xdr:to>
      <xdr:col>116</xdr:col>
      <xdr:colOff>63500</xdr:colOff>
      <xdr:row>76</xdr:row>
      <xdr:rowOff>24067</xdr:rowOff>
    </xdr:to>
    <xdr:cxnSp macro="">
      <xdr:nvCxnSpPr>
        <xdr:cNvPr id="856" name="直線コネクタ 855"/>
        <xdr:cNvCxnSpPr/>
      </xdr:nvCxnSpPr>
      <xdr:spPr>
        <a:xfrm>
          <a:off x="21323300" y="13035959"/>
          <a:ext cx="8382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7"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8" name="フローチャート: 判断 857"/>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5759</xdr:rowOff>
    </xdr:from>
    <xdr:to>
      <xdr:col>111</xdr:col>
      <xdr:colOff>177800</xdr:colOff>
      <xdr:row>76</xdr:row>
      <xdr:rowOff>55594</xdr:rowOff>
    </xdr:to>
    <xdr:cxnSp macro="">
      <xdr:nvCxnSpPr>
        <xdr:cNvPr id="859" name="直線コネクタ 858"/>
        <xdr:cNvCxnSpPr/>
      </xdr:nvCxnSpPr>
      <xdr:spPr>
        <a:xfrm flipV="1">
          <a:off x="20434300" y="1303595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0" name="フローチャート: 判断 859"/>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1" name="テキスト ボックス 860"/>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55594</xdr:rowOff>
    </xdr:from>
    <xdr:to>
      <xdr:col>107</xdr:col>
      <xdr:colOff>50800</xdr:colOff>
      <xdr:row>76</xdr:row>
      <xdr:rowOff>71901</xdr:rowOff>
    </xdr:to>
    <xdr:cxnSp macro="">
      <xdr:nvCxnSpPr>
        <xdr:cNvPr id="862" name="直線コネクタ 861"/>
        <xdr:cNvCxnSpPr/>
      </xdr:nvCxnSpPr>
      <xdr:spPr>
        <a:xfrm flipV="1">
          <a:off x="19545300" y="1308579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3" name="フローチャート: 判断 862"/>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4" name="テキスト ボックス 863"/>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71901</xdr:rowOff>
    </xdr:from>
    <xdr:to>
      <xdr:col>102</xdr:col>
      <xdr:colOff>114300</xdr:colOff>
      <xdr:row>76</xdr:row>
      <xdr:rowOff>116517</xdr:rowOff>
    </xdr:to>
    <xdr:cxnSp macro="">
      <xdr:nvCxnSpPr>
        <xdr:cNvPr id="865" name="直線コネクタ 864"/>
        <xdr:cNvCxnSpPr/>
      </xdr:nvCxnSpPr>
      <xdr:spPr>
        <a:xfrm flipV="1">
          <a:off x="18656300" y="13102101"/>
          <a:ext cx="8890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6" name="フローチャート: 判断 865"/>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7" name="テキスト ボックス 866"/>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132886</xdr:rowOff>
    </xdr:from>
    <xdr:to>
      <xdr:col>98</xdr:col>
      <xdr:colOff>38100</xdr:colOff>
      <xdr:row>77</xdr:row>
      <xdr:rowOff>63036</xdr:rowOff>
    </xdr:to>
    <xdr:sp macro="" textlink="">
      <xdr:nvSpPr>
        <xdr:cNvPr id="868" name="フローチャート: 判断 867"/>
        <xdr:cNvSpPr/>
      </xdr:nvSpPr>
      <xdr:spPr>
        <a:xfrm>
          <a:off x="18605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54163</xdr:rowOff>
    </xdr:from>
    <xdr:ext cx="534377" cy="259045"/>
    <xdr:sp macro="" textlink="">
      <xdr:nvSpPr>
        <xdr:cNvPr id="869" name="テキスト ボックス 868"/>
        <xdr:cNvSpPr txBox="1"/>
      </xdr:nvSpPr>
      <xdr:spPr>
        <a:xfrm>
          <a:off x="18389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144717</xdr:rowOff>
    </xdr:from>
    <xdr:to>
      <xdr:col>116</xdr:col>
      <xdr:colOff>114300</xdr:colOff>
      <xdr:row>76</xdr:row>
      <xdr:rowOff>74867</xdr:rowOff>
    </xdr:to>
    <xdr:sp macro="" textlink="">
      <xdr:nvSpPr>
        <xdr:cNvPr id="875" name="楕円 874"/>
        <xdr:cNvSpPr/>
      </xdr:nvSpPr>
      <xdr:spPr>
        <a:xfrm>
          <a:off x="22110700" y="130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167594</xdr:rowOff>
    </xdr:from>
    <xdr:ext cx="534377" cy="259045"/>
    <xdr:sp macro="" textlink="">
      <xdr:nvSpPr>
        <xdr:cNvPr id="876" name="繰出金該当値テキスト"/>
        <xdr:cNvSpPr txBox="1"/>
      </xdr:nvSpPr>
      <xdr:spPr>
        <a:xfrm>
          <a:off x="22212300" y="128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126409</xdr:rowOff>
    </xdr:from>
    <xdr:to>
      <xdr:col>112</xdr:col>
      <xdr:colOff>38100</xdr:colOff>
      <xdr:row>76</xdr:row>
      <xdr:rowOff>56559</xdr:rowOff>
    </xdr:to>
    <xdr:sp macro="" textlink="">
      <xdr:nvSpPr>
        <xdr:cNvPr id="877" name="楕円 876"/>
        <xdr:cNvSpPr/>
      </xdr:nvSpPr>
      <xdr:spPr>
        <a:xfrm>
          <a:off x="21272500" y="129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73086</xdr:rowOff>
    </xdr:from>
    <xdr:ext cx="534377" cy="259045"/>
    <xdr:sp macro="" textlink="">
      <xdr:nvSpPr>
        <xdr:cNvPr id="878" name="テキスト ボックス 877"/>
        <xdr:cNvSpPr txBox="1"/>
      </xdr:nvSpPr>
      <xdr:spPr>
        <a:xfrm>
          <a:off x="21056111" y="127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4794</xdr:rowOff>
    </xdr:from>
    <xdr:to>
      <xdr:col>107</xdr:col>
      <xdr:colOff>101600</xdr:colOff>
      <xdr:row>76</xdr:row>
      <xdr:rowOff>106394</xdr:rowOff>
    </xdr:to>
    <xdr:sp macro="" textlink="">
      <xdr:nvSpPr>
        <xdr:cNvPr id="879" name="楕円 878"/>
        <xdr:cNvSpPr/>
      </xdr:nvSpPr>
      <xdr:spPr>
        <a:xfrm>
          <a:off x="20383500" y="130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122921</xdr:rowOff>
    </xdr:from>
    <xdr:ext cx="534377" cy="259045"/>
    <xdr:sp macro="" textlink="">
      <xdr:nvSpPr>
        <xdr:cNvPr id="880" name="テキスト ボックス 879"/>
        <xdr:cNvSpPr txBox="1"/>
      </xdr:nvSpPr>
      <xdr:spPr>
        <a:xfrm>
          <a:off x="20167111" y="128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21101</xdr:rowOff>
    </xdr:from>
    <xdr:to>
      <xdr:col>102</xdr:col>
      <xdr:colOff>165100</xdr:colOff>
      <xdr:row>76</xdr:row>
      <xdr:rowOff>122701</xdr:rowOff>
    </xdr:to>
    <xdr:sp macro="" textlink="">
      <xdr:nvSpPr>
        <xdr:cNvPr id="881" name="楕円 880"/>
        <xdr:cNvSpPr/>
      </xdr:nvSpPr>
      <xdr:spPr>
        <a:xfrm>
          <a:off x="19494500" y="130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139228</xdr:rowOff>
    </xdr:from>
    <xdr:ext cx="534377" cy="259045"/>
    <xdr:sp macro="" textlink="">
      <xdr:nvSpPr>
        <xdr:cNvPr id="882" name="テキスト ボックス 881"/>
        <xdr:cNvSpPr txBox="1"/>
      </xdr:nvSpPr>
      <xdr:spPr>
        <a:xfrm>
          <a:off x="19278111" y="128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65717</xdr:rowOff>
    </xdr:from>
    <xdr:to>
      <xdr:col>98</xdr:col>
      <xdr:colOff>38100</xdr:colOff>
      <xdr:row>76</xdr:row>
      <xdr:rowOff>167317</xdr:rowOff>
    </xdr:to>
    <xdr:sp macro="" textlink="">
      <xdr:nvSpPr>
        <xdr:cNvPr id="883" name="楕円 882"/>
        <xdr:cNvSpPr/>
      </xdr:nvSpPr>
      <xdr:spPr>
        <a:xfrm>
          <a:off x="18605500" y="130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12393</xdr:rowOff>
    </xdr:from>
    <xdr:ext cx="534377" cy="259045"/>
    <xdr:sp macro="" textlink="">
      <xdr:nvSpPr>
        <xdr:cNvPr id="884" name="テキスト ボックス 883"/>
        <xdr:cNvSpPr txBox="1"/>
      </xdr:nvSpPr>
      <xdr:spPr>
        <a:xfrm>
          <a:off x="18389111" y="128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人件費、貸付金、維持補修費、普通建設事業費（更新整備）、公債費等については、類似団体平均を上回っている。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による職員の削減により着実にコストの削減を図ってきているものの、依然として類似団体平均を上回っている。今後も引き続き定員適正化計画による職員削減の実施、指定管理制度の導入など業務の外部委託化を進め、コストの低減化を図っていく。</a:t>
          </a:r>
        </a:p>
        <a:p>
          <a:r>
            <a:rPr kumimoji="1" lang="ja-JP" altLang="en-US" sz="1300">
              <a:latin typeface="ＭＳ Ｐゴシック" panose="020B0600070205080204" pitchFamily="50" charset="-128"/>
              <a:ea typeface="ＭＳ Ｐゴシック" panose="020B0600070205080204" pitchFamily="50" charset="-128"/>
            </a:rPr>
            <a:t>維持補修費については、除排雪に係る経費の増加により大幅な増となった前年度から減少し、平年並みとなった。今後は施設の老朽化に合わせて増加していくことが想定されるが、公共施設等総合管理計画に基づき施設の集約化などを図り、維持補修費を抑制していく。</a:t>
          </a:r>
        </a:p>
        <a:p>
          <a:r>
            <a:rPr kumimoji="1" lang="ja-JP" altLang="en-US" sz="1300">
              <a:latin typeface="ＭＳ Ｐゴシック" panose="020B0600070205080204" pitchFamily="50" charset="-128"/>
              <a:ea typeface="ＭＳ Ｐゴシック" panose="020B0600070205080204" pitchFamily="50" charset="-128"/>
            </a:rPr>
            <a:t>普通建設事業（更新整備）については、スポーツ・文化・交流複合施設建設事業や新最終処分場整備事業などの実施に伴い、類似団体平均を上回っている。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公債費については、合併特例債や臨時財政対策債等の償還金の増加によるもの。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新潟県三条市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98,190
97,629
431.97
46,687,290
46,186,072
304,948
25,783,649
69,341,555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111506</xdr:rowOff>
    </xdr:from>
    <xdr:to>
      <xdr:col>24</xdr:col>
      <xdr:colOff>63500</xdr:colOff>
      <xdr:row>38</xdr:row>
      <xdr:rowOff>2159</xdr:rowOff>
    </xdr:to>
    <xdr:cxnSp macro="">
      <xdr:nvCxnSpPr>
        <xdr:cNvPr id="61" name="直線コネクタ 60"/>
        <xdr:cNvCxnSpPr/>
      </xdr:nvCxnSpPr>
      <xdr:spPr>
        <a:xfrm>
          <a:off x="3797300" y="6455156"/>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111506</xdr:rowOff>
    </xdr:from>
    <xdr:to>
      <xdr:col>19</xdr:col>
      <xdr:colOff>177800</xdr:colOff>
      <xdr:row>37</xdr:row>
      <xdr:rowOff>113792</xdr:rowOff>
    </xdr:to>
    <xdr:cxnSp macro="">
      <xdr:nvCxnSpPr>
        <xdr:cNvPr id="64" name="直線コネクタ 63"/>
        <xdr:cNvCxnSpPr/>
      </xdr:nvCxnSpPr>
      <xdr:spPr>
        <a:xfrm flipV="1">
          <a:off x="2908300" y="64551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26924</xdr:rowOff>
    </xdr:from>
    <xdr:to>
      <xdr:col>15</xdr:col>
      <xdr:colOff>50800</xdr:colOff>
      <xdr:row>37</xdr:row>
      <xdr:rowOff>113792</xdr:rowOff>
    </xdr:to>
    <xdr:cxnSp macro="">
      <xdr:nvCxnSpPr>
        <xdr:cNvPr id="67" name="直線コネクタ 66"/>
        <xdr:cNvCxnSpPr/>
      </xdr:nvCxnSpPr>
      <xdr:spPr>
        <a:xfrm>
          <a:off x="2019300" y="63705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26924</xdr:rowOff>
    </xdr:from>
    <xdr:to>
      <xdr:col>10</xdr:col>
      <xdr:colOff>114300</xdr:colOff>
      <xdr:row>37</xdr:row>
      <xdr:rowOff>72644</xdr:rowOff>
    </xdr:to>
    <xdr:cxnSp macro="">
      <xdr:nvCxnSpPr>
        <xdr:cNvPr id="70" name="直線コネクタ 69"/>
        <xdr:cNvCxnSpPr/>
      </xdr:nvCxnSpPr>
      <xdr:spPr>
        <a:xfrm flipV="1">
          <a:off x="1130300" y="6370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130827</xdr:rowOff>
    </xdr:from>
    <xdr:ext cx="469744" cy="259045"/>
    <xdr:sp macro="" textlink="">
      <xdr:nvSpPr>
        <xdr:cNvPr id="74" name="テキスト ボックス 73"/>
        <xdr:cNvSpPr txBox="1"/>
      </xdr:nvSpPr>
      <xdr:spPr>
        <a:xfrm>
          <a:off x="895428"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122809</xdr:rowOff>
    </xdr:from>
    <xdr:to>
      <xdr:col>24</xdr:col>
      <xdr:colOff>114300</xdr:colOff>
      <xdr:row>38</xdr:row>
      <xdr:rowOff>52960</xdr:rowOff>
    </xdr:to>
    <xdr:sp macro="" textlink="">
      <xdr:nvSpPr>
        <xdr:cNvPr id="80" name="楕円 79"/>
        <xdr:cNvSpPr/>
      </xdr:nvSpPr>
      <xdr:spPr>
        <a:xfrm>
          <a:off x="45847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101236</xdr:rowOff>
    </xdr:from>
    <xdr:ext cx="469744" cy="259045"/>
    <xdr:sp macro="" textlink="">
      <xdr:nvSpPr>
        <xdr:cNvPr id="81" name="議会費該当値テキスト"/>
        <xdr:cNvSpPr txBox="1"/>
      </xdr:nvSpPr>
      <xdr:spPr>
        <a:xfrm>
          <a:off x="4686300" y="64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60706</xdr:rowOff>
    </xdr:from>
    <xdr:to>
      <xdr:col>20</xdr:col>
      <xdr:colOff>38100</xdr:colOff>
      <xdr:row>37</xdr:row>
      <xdr:rowOff>162306</xdr:rowOff>
    </xdr:to>
    <xdr:sp macro="" textlink="">
      <xdr:nvSpPr>
        <xdr:cNvPr id="82" name="楕円 81"/>
        <xdr:cNvSpPr/>
      </xdr:nvSpPr>
      <xdr:spPr>
        <a:xfrm>
          <a:off x="3746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153433</xdr:rowOff>
    </xdr:from>
    <xdr:ext cx="469744" cy="259045"/>
    <xdr:sp macro="" textlink="">
      <xdr:nvSpPr>
        <xdr:cNvPr id="83" name="テキスト ボックス 82"/>
        <xdr:cNvSpPr txBox="1"/>
      </xdr:nvSpPr>
      <xdr:spPr>
        <a:xfrm>
          <a:off x="3562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62992</xdr:rowOff>
    </xdr:from>
    <xdr:to>
      <xdr:col>15</xdr:col>
      <xdr:colOff>101600</xdr:colOff>
      <xdr:row>37</xdr:row>
      <xdr:rowOff>164592</xdr:rowOff>
    </xdr:to>
    <xdr:sp macro="" textlink="">
      <xdr:nvSpPr>
        <xdr:cNvPr id="84" name="楕円 83"/>
        <xdr:cNvSpPr/>
      </xdr:nvSpPr>
      <xdr:spPr>
        <a:xfrm>
          <a:off x="2857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155719</xdr:rowOff>
    </xdr:from>
    <xdr:ext cx="469744" cy="259045"/>
    <xdr:sp macro="" textlink="">
      <xdr:nvSpPr>
        <xdr:cNvPr id="85" name="テキスト ボックス 84"/>
        <xdr:cNvSpPr txBox="1"/>
      </xdr:nvSpPr>
      <xdr:spPr>
        <a:xfrm>
          <a:off x="2673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147574</xdr:rowOff>
    </xdr:from>
    <xdr:to>
      <xdr:col>10</xdr:col>
      <xdr:colOff>165100</xdr:colOff>
      <xdr:row>37</xdr:row>
      <xdr:rowOff>77724</xdr:rowOff>
    </xdr:to>
    <xdr:sp macro="" textlink="">
      <xdr:nvSpPr>
        <xdr:cNvPr id="86" name="楕円 85"/>
        <xdr:cNvSpPr/>
      </xdr:nvSpPr>
      <xdr:spPr>
        <a:xfrm>
          <a:off x="1968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68851</xdr:rowOff>
    </xdr:from>
    <xdr:ext cx="469744" cy="259045"/>
    <xdr:sp macro="" textlink="">
      <xdr:nvSpPr>
        <xdr:cNvPr id="87" name="テキスト ボックス 86"/>
        <xdr:cNvSpPr txBox="1"/>
      </xdr:nvSpPr>
      <xdr:spPr>
        <a:xfrm>
          <a:off x="1784428"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21844</xdr:rowOff>
    </xdr:from>
    <xdr:to>
      <xdr:col>6</xdr:col>
      <xdr:colOff>38100</xdr:colOff>
      <xdr:row>37</xdr:row>
      <xdr:rowOff>123444</xdr:rowOff>
    </xdr:to>
    <xdr:sp macro="" textlink="">
      <xdr:nvSpPr>
        <xdr:cNvPr id="88" name="楕円 87"/>
        <xdr:cNvSpPr/>
      </xdr:nvSpPr>
      <xdr:spPr>
        <a:xfrm>
          <a:off x="1079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114571</xdr:rowOff>
    </xdr:from>
    <xdr:ext cx="469744" cy="259045"/>
    <xdr:sp macro="" textlink="">
      <xdr:nvSpPr>
        <xdr:cNvPr id="89" name="テキスト ボックス 88"/>
        <xdr:cNvSpPr txBox="1"/>
      </xdr:nvSpPr>
      <xdr:spPr>
        <a:xfrm>
          <a:off x="895428"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85206</xdr:rowOff>
    </xdr:from>
    <xdr:to>
      <xdr:col>24</xdr:col>
      <xdr:colOff>63500</xdr:colOff>
      <xdr:row>57</xdr:row>
      <xdr:rowOff>122925</xdr:rowOff>
    </xdr:to>
    <xdr:cxnSp macro="">
      <xdr:nvCxnSpPr>
        <xdr:cNvPr id="116" name="直線コネクタ 115"/>
        <xdr:cNvCxnSpPr/>
      </xdr:nvCxnSpPr>
      <xdr:spPr>
        <a:xfrm flipV="1">
          <a:off x="3797300" y="9857856"/>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102452</xdr:rowOff>
    </xdr:from>
    <xdr:to>
      <xdr:col>19</xdr:col>
      <xdr:colOff>177800</xdr:colOff>
      <xdr:row>57</xdr:row>
      <xdr:rowOff>122925</xdr:rowOff>
    </xdr:to>
    <xdr:cxnSp macro="">
      <xdr:nvCxnSpPr>
        <xdr:cNvPr id="119" name="直線コネクタ 118"/>
        <xdr:cNvCxnSpPr/>
      </xdr:nvCxnSpPr>
      <xdr:spPr>
        <a:xfrm>
          <a:off x="2908300" y="9875102"/>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93134</xdr:rowOff>
    </xdr:from>
    <xdr:to>
      <xdr:col>15</xdr:col>
      <xdr:colOff>50800</xdr:colOff>
      <xdr:row>57</xdr:row>
      <xdr:rowOff>102452</xdr:rowOff>
    </xdr:to>
    <xdr:cxnSp macro="">
      <xdr:nvCxnSpPr>
        <xdr:cNvPr id="122" name="直線コネクタ 121"/>
        <xdr:cNvCxnSpPr/>
      </xdr:nvCxnSpPr>
      <xdr:spPr>
        <a:xfrm>
          <a:off x="2019300" y="9865784"/>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93134</xdr:rowOff>
    </xdr:from>
    <xdr:to>
      <xdr:col>10</xdr:col>
      <xdr:colOff>114300</xdr:colOff>
      <xdr:row>57</xdr:row>
      <xdr:rowOff>100198</xdr:rowOff>
    </xdr:to>
    <xdr:cxnSp macro="">
      <xdr:nvCxnSpPr>
        <xdr:cNvPr id="125" name="直線コネクタ 124"/>
        <xdr:cNvCxnSpPr/>
      </xdr:nvCxnSpPr>
      <xdr:spPr>
        <a:xfrm flipV="1">
          <a:off x="1130300" y="9865784"/>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49645</xdr:rowOff>
    </xdr:from>
    <xdr:to>
      <xdr:col>6</xdr:col>
      <xdr:colOff>38100</xdr:colOff>
      <xdr:row>57</xdr:row>
      <xdr:rowOff>151245</xdr:rowOff>
    </xdr:to>
    <xdr:sp macro="" textlink="">
      <xdr:nvSpPr>
        <xdr:cNvPr id="128" name="フローチャート: 判断 127"/>
        <xdr:cNvSpPr/>
      </xdr:nvSpPr>
      <xdr:spPr>
        <a:xfrm>
          <a:off x="1079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142372</xdr:rowOff>
    </xdr:from>
    <xdr:ext cx="534377" cy="259045"/>
    <xdr:sp macro="" textlink="">
      <xdr:nvSpPr>
        <xdr:cNvPr id="129" name="テキスト ボックス 128"/>
        <xdr:cNvSpPr txBox="1"/>
      </xdr:nvSpPr>
      <xdr:spPr>
        <a:xfrm>
          <a:off x="863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34406</xdr:rowOff>
    </xdr:from>
    <xdr:to>
      <xdr:col>24</xdr:col>
      <xdr:colOff>114300</xdr:colOff>
      <xdr:row>57</xdr:row>
      <xdr:rowOff>136006</xdr:rowOff>
    </xdr:to>
    <xdr:sp macro="" textlink="">
      <xdr:nvSpPr>
        <xdr:cNvPr id="135" name="楕円 134"/>
        <xdr:cNvSpPr/>
      </xdr:nvSpPr>
      <xdr:spPr>
        <a:xfrm>
          <a:off x="4584700" y="98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72125</xdr:rowOff>
    </xdr:from>
    <xdr:to>
      <xdr:col>20</xdr:col>
      <xdr:colOff>38100</xdr:colOff>
      <xdr:row>58</xdr:row>
      <xdr:rowOff>2275</xdr:rowOff>
    </xdr:to>
    <xdr:sp macro="" textlink="">
      <xdr:nvSpPr>
        <xdr:cNvPr id="137" name="楕円 136"/>
        <xdr:cNvSpPr/>
      </xdr:nvSpPr>
      <xdr:spPr>
        <a:xfrm>
          <a:off x="3746500" y="98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164852</xdr:rowOff>
    </xdr:from>
    <xdr:ext cx="534377" cy="259045"/>
    <xdr:sp macro="" textlink="">
      <xdr:nvSpPr>
        <xdr:cNvPr id="138" name="テキスト ボックス 137"/>
        <xdr:cNvSpPr txBox="1"/>
      </xdr:nvSpPr>
      <xdr:spPr>
        <a:xfrm>
          <a:off x="3530111" y="993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51652</xdr:rowOff>
    </xdr:from>
    <xdr:to>
      <xdr:col>15</xdr:col>
      <xdr:colOff>101600</xdr:colOff>
      <xdr:row>57</xdr:row>
      <xdr:rowOff>153252</xdr:rowOff>
    </xdr:to>
    <xdr:sp macro="" textlink="">
      <xdr:nvSpPr>
        <xdr:cNvPr id="139" name="楕円 138"/>
        <xdr:cNvSpPr/>
      </xdr:nvSpPr>
      <xdr:spPr>
        <a:xfrm>
          <a:off x="2857500" y="9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144379</xdr:rowOff>
    </xdr:from>
    <xdr:ext cx="534377" cy="259045"/>
    <xdr:sp macro="" textlink="">
      <xdr:nvSpPr>
        <xdr:cNvPr id="140" name="テキスト ボックス 139"/>
        <xdr:cNvSpPr txBox="1"/>
      </xdr:nvSpPr>
      <xdr:spPr>
        <a:xfrm>
          <a:off x="2641111" y="99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42334</xdr:rowOff>
    </xdr:from>
    <xdr:to>
      <xdr:col>10</xdr:col>
      <xdr:colOff>165100</xdr:colOff>
      <xdr:row>57</xdr:row>
      <xdr:rowOff>143934</xdr:rowOff>
    </xdr:to>
    <xdr:sp macro="" textlink="">
      <xdr:nvSpPr>
        <xdr:cNvPr id="141" name="楕円 140"/>
        <xdr:cNvSpPr/>
      </xdr:nvSpPr>
      <xdr:spPr>
        <a:xfrm>
          <a:off x="1968500" y="9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135061</xdr:rowOff>
    </xdr:from>
    <xdr:ext cx="534377" cy="259045"/>
    <xdr:sp macro="" textlink="">
      <xdr:nvSpPr>
        <xdr:cNvPr id="142" name="テキスト ボックス 141"/>
        <xdr:cNvSpPr txBox="1"/>
      </xdr:nvSpPr>
      <xdr:spPr>
        <a:xfrm>
          <a:off x="1752111" y="9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49398</xdr:rowOff>
    </xdr:from>
    <xdr:to>
      <xdr:col>6</xdr:col>
      <xdr:colOff>38100</xdr:colOff>
      <xdr:row>57</xdr:row>
      <xdr:rowOff>150998</xdr:rowOff>
    </xdr:to>
    <xdr:sp macro="" textlink="">
      <xdr:nvSpPr>
        <xdr:cNvPr id="143" name="楕円 142"/>
        <xdr:cNvSpPr/>
      </xdr:nvSpPr>
      <xdr:spPr>
        <a:xfrm>
          <a:off x="1079500" y="98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167525</xdr:rowOff>
    </xdr:from>
    <xdr:ext cx="534377" cy="259045"/>
    <xdr:sp macro="" textlink="">
      <xdr:nvSpPr>
        <xdr:cNvPr id="144" name="テキスト ボックス 143"/>
        <xdr:cNvSpPr txBox="1"/>
      </xdr:nvSpPr>
      <xdr:spPr>
        <a:xfrm>
          <a:off x="863111" y="95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106108</xdr:rowOff>
    </xdr:from>
    <xdr:to>
      <xdr:col>24</xdr:col>
      <xdr:colOff>63500</xdr:colOff>
      <xdr:row>76</xdr:row>
      <xdr:rowOff>77279</xdr:rowOff>
    </xdr:to>
    <xdr:cxnSp macro="">
      <xdr:nvCxnSpPr>
        <xdr:cNvPr id="174" name="直線コネクタ 173"/>
        <xdr:cNvCxnSpPr/>
      </xdr:nvCxnSpPr>
      <xdr:spPr>
        <a:xfrm>
          <a:off x="3797300" y="12964858"/>
          <a:ext cx="838200" cy="1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106108</xdr:rowOff>
    </xdr:from>
    <xdr:to>
      <xdr:col>19</xdr:col>
      <xdr:colOff>177800</xdr:colOff>
      <xdr:row>75</xdr:row>
      <xdr:rowOff>133071</xdr:rowOff>
    </xdr:to>
    <xdr:cxnSp macro="">
      <xdr:nvCxnSpPr>
        <xdr:cNvPr id="177" name="直線コネクタ 176"/>
        <xdr:cNvCxnSpPr/>
      </xdr:nvCxnSpPr>
      <xdr:spPr>
        <a:xfrm flipV="1">
          <a:off x="2908300" y="12964858"/>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133071</xdr:rowOff>
    </xdr:from>
    <xdr:to>
      <xdr:col>15</xdr:col>
      <xdr:colOff>50800</xdr:colOff>
      <xdr:row>76</xdr:row>
      <xdr:rowOff>11404</xdr:rowOff>
    </xdr:to>
    <xdr:cxnSp macro="">
      <xdr:nvCxnSpPr>
        <xdr:cNvPr id="180" name="直線コネクタ 179"/>
        <xdr:cNvCxnSpPr/>
      </xdr:nvCxnSpPr>
      <xdr:spPr>
        <a:xfrm flipV="1">
          <a:off x="2019300" y="12991821"/>
          <a:ext cx="889000" cy="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11404</xdr:rowOff>
    </xdr:from>
    <xdr:to>
      <xdr:col>10</xdr:col>
      <xdr:colOff>114300</xdr:colOff>
      <xdr:row>76</xdr:row>
      <xdr:rowOff>85992</xdr:rowOff>
    </xdr:to>
    <xdr:cxnSp macro="">
      <xdr:nvCxnSpPr>
        <xdr:cNvPr id="183" name="直線コネクタ 182"/>
        <xdr:cNvCxnSpPr/>
      </xdr:nvCxnSpPr>
      <xdr:spPr>
        <a:xfrm flipV="1">
          <a:off x="1130300" y="13041604"/>
          <a:ext cx="889000" cy="7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27000</xdr:rowOff>
    </xdr:from>
    <xdr:to>
      <xdr:col>6</xdr:col>
      <xdr:colOff>38100</xdr:colOff>
      <xdr:row>75</xdr:row>
      <xdr:rowOff>128600</xdr:rowOff>
    </xdr:to>
    <xdr:sp macro="" textlink="">
      <xdr:nvSpPr>
        <xdr:cNvPr id="186" name="フローチャート: 判断 185"/>
        <xdr:cNvSpPr/>
      </xdr:nvSpPr>
      <xdr:spPr>
        <a:xfrm>
          <a:off x="1079500" y="128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145127</xdr:rowOff>
    </xdr:from>
    <xdr:ext cx="599010" cy="259045"/>
    <xdr:sp macro="" textlink="">
      <xdr:nvSpPr>
        <xdr:cNvPr id="187" name="テキスト ボックス 186"/>
        <xdr:cNvSpPr txBox="1"/>
      </xdr:nvSpPr>
      <xdr:spPr>
        <a:xfrm>
          <a:off x="830795" y="1266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26479</xdr:rowOff>
    </xdr:from>
    <xdr:to>
      <xdr:col>24</xdr:col>
      <xdr:colOff>114300</xdr:colOff>
      <xdr:row>76</xdr:row>
      <xdr:rowOff>128079</xdr:rowOff>
    </xdr:to>
    <xdr:sp macro="" textlink="">
      <xdr:nvSpPr>
        <xdr:cNvPr id="193" name="楕円 192"/>
        <xdr:cNvSpPr/>
      </xdr:nvSpPr>
      <xdr:spPr>
        <a:xfrm>
          <a:off x="4584700" y="130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4906</xdr:rowOff>
    </xdr:from>
    <xdr:ext cx="599010" cy="259045"/>
    <xdr:sp macro="" textlink="">
      <xdr:nvSpPr>
        <xdr:cNvPr id="194" name="民生費該当値テキスト"/>
        <xdr:cNvSpPr txBox="1"/>
      </xdr:nvSpPr>
      <xdr:spPr>
        <a:xfrm>
          <a:off x="4686300" y="130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55308</xdr:rowOff>
    </xdr:from>
    <xdr:to>
      <xdr:col>20</xdr:col>
      <xdr:colOff>38100</xdr:colOff>
      <xdr:row>75</xdr:row>
      <xdr:rowOff>156908</xdr:rowOff>
    </xdr:to>
    <xdr:sp macro="" textlink="">
      <xdr:nvSpPr>
        <xdr:cNvPr id="195" name="楕円 194"/>
        <xdr:cNvSpPr/>
      </xdr:nvSpPr>
      <xdr:spPr>
        <a:xfrm>
          <a:off x="3746500" y="129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148035</xdr:rowOff>
    </xdr:from>
    <xdr:ext cx="599010" cy="259045"/>
    <xdr:sp macro="" textlink="">
      <xdr:nvSpPr>
        <xdr:cNvPr id="196" name="テキスト ボックス 195"/>
        <xdr:cNvSpPr txBox="1"/>
      </xdr:nvSpPr>
      <xdr:spPr>
        <a:xfrm>
          <a:off x="3497795" y="1300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82271</xdr:rowOff>
    </xdr:from>
    <xdr:to>
      <xdr:col>15</xdr:col>
      <xdr:colOff>101600</xdr:colOff>
      <xdr:row>76</xdr:row>
      <xdr:rowOff>12421</xdr:rowOff>
    </xdr:to>
    <xdr:sp macro="" textlink="">
      <xdr:nvSpPr>
        <xdr:cNvPr id="197" name="楕円 196"/>
        <xdr:cNvSpPr/>
      </xdr:nvSpPr>
      <xdr:spPr>
        <a:xfrm>
          <a:off x="2857500" y="129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3548</xdr:rowOff>
    </xdr:from>
    <xdr:ext cx="599010" cy="259045"/>
    <xdr:sp macro="" textlink="">
      <xdr:nvSpPr>
        <xdr:cNvPr id="198" name="テキスト ボックス 197"/>
        <xdr:cNvSpPr txBox="1"/>
      </xdr:nvSpPr>
      <xdr:spPr>
        <a:xfrm>
          <a:off x="2608795" y="1303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132055</xdr:rowOff>
    </xdr:from>
    <xdr:to>
      <xdr:col>10</xdr:col>
      <xdr:colOff>165100</xdr:colOff>
      <xdr:row>76</xdr:row>
      <xdr:rowOff>62204</xdr:rowOff>
    </xdr:to>
    <xdr:sp macro="" textlink="">
      <xdr:nvSpPr>
        <xdr:cNvPr id="199" name="楕円 198"/>
        <xdr:cNvSpPr/>
      </xdr:nvSpPr>
      <xdr:spPr>
        <a:xfrm>
          <a:off x="1968500" y="12990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78732</xdr:rowOff>
    </xdr:from>
    <xdr:ext cx="599010" cy="259045"/>
    <xdr:sp macro="" textlink="">
      <xdr:nvSpPr>
        <xdr:cNvPr id="200" name="テキスト ボックス 199"/>
        <xdr:cNvSpPr txBox="1"/>
      </xdr:nvSpPr>
      <xdr:spPr>
        <a:xfrm>
          <a:off x="1719795" y="1276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35192</xdr:rowOff>
    </xdr:from>
    <xdr:to>
      <xdr:col>6</xdr:col>
      <xdr:colOff>38100</xdr:colOff>
      <xdr:row>76</xdr:row>
      <xdr:rowOff>136792</xdr:rowOff>
    </xdr:to>
    <xdr:sp macro="" textlink="">
      <xdr:nvSpPr>
        <xdr:cNvPr id="201" name="楕円 200"/>
        <xdr:cNvSpPr/>
      </xdr:nvSpPr>
      <xdr:spPr>
        <a:xfrm>
          <a:off x="1079500" y="130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127919</xdr:rowOff>
    </xdr:from>
    <xdr:ext cx="599010" cy="259045"/>
    <xdr:sp macro="" textlink="">
      <xdr:nvSpPr>
        <xdr:cNvPr id="202" name="テキスト ボックス 201"/>
        <xdr:cNvSpPr txBox="1"/>
      </xdr:nvSpPr>
      <xdr:spPr>
        <a:xfrm>
          <a:off x="830795" y="1315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92914</xdr:rowOff>
    </xdr:from>
    <xdr:to>
      <xdr:col>24</xdr:col>
      <xdr:colOff>63500</xdr:colOff>
      <xdr:row>98</xdr:row>
      <xdr:rowOff>62185</xdr:rowOff>
    </xdr:to>
    <xdr:cxnSp macro="">
      <xdr:nvCxnSpPr>
        <xdr:cNvPr id="232" name="直線コネクタ 231"/>
        <xdr:cNvCxnSpPr/>
      </xdr:nvCxnSpPr>
      <xdr:spPr>
        <a:xfrm flipV="1">
          <a:off x="3797300" y="16723564"/>
          <a:ext cx="838200" cy="1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62185</xdr:rowOff>
    </xdr:from>
    <xdr:to>
      <xdr:col>19</xdr:col>
      <xdr:colOff>177800</xdr:colOff>
      <xdr:row>98</xdr:row>
      <xdr:rowOff>93027</xdr:rowOff>
    </xdr:to>
    <xdr:cxnSp macro="">
      <xdr:nvCxnSpPr>
        <xdr:cNvPr id="235" name="直線コネクタ 234"/>
        <xdr:cNvCxnSpPr/>
      </xdr:nvCxnSpPr>
      <xdr:spPr>
        <a:xfrm flipV="1">
          <a:off x="2908300" y="16864285"/>
          <a:ext cx="889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74530</xdr:rowOff>
    </xdr:from>
    <xdr:to>
      <xdr:col>15</xdr:col>
      <xdr:colOff>50800</xdr:colOff>
      <xdr:row>98</xdr:row>
      <xdr:rowOff>93027</xdr:rowOff>
    </xdr:to>
    <xdr:cxnSp macro="">
      <xdr:nvCxnSpPr>
        <xdr:cNvPr id="238" name="直線コネクタ 237"/>
        <xdr:cNvCxnSpPr/>
      </xdr:nvCxnSpPr>
      <xdr:spPr>
        <a:xfrm>
          <a:off x="2019300" y="16876630"/>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67463</xdr:rowOff>
    </xdr:from>
    <xdr:to>
      <xdr:col>10</xdr:col>
      <xdr:colOff>114300</xdr:colOff>
      <xdr:row>98</xdr:row>
      <xdr:rowOff>74530</xdr:rowOff>
    </xdr:to>
    <xdr:cxnSp macro="">
      <xdr:nvCxnSpPr>
        <xdr:cNvPr id="241" name="直線コネクタ 240"/>
        <xdr:cNvCxnSpPr/>
      </xdr:nvCxnSpPr>
      <xdr:spPr>
        <a:xfrm>
          <a:off x="1130300" y="16869563"/>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109150</xdr:rowOff>
    </xdr:from>
    <xdr:to>
      <xdr:col>6</xdr:col>
      <xdr:colOff>38100</xdr:colOff>
      <xdr:row>98</xdr:row>
      <xdr:rowOff>39300</xdr:rowOff>
    </xdr:to>
    <xdr:sp macro="" textlink="">
      <xdr:nvSpPr>
        <xdr:cNvPr id="244" name="フローチャート: 判断 243"/>
        <xdr:cNvSpPr/>
      </xdr:nvSpPr>
      <xdr:spPr>
        <a:xfrm>
          <a:off x="1079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55827</xdr:rowOff>
    </xdr:from>
    <xdr:ext cx="534377" cy="259045"/>
    <xdr:sp macro="" textlink="">
      <xdr:nvSpPr>
        <xdr:cNvPr id="245" name="テキスト ボックス 244"/>
        <xdr:cNvSpPr txBox="1"/>
      </xdr:nvSpPr>
      <xdr:spPr>
        <a:xfrm>
          <a:off x="863111" y="16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42114</xdr:rowOff>
    </xdr:from>
    <xdr:to>
      <xdr:col>24</xdr:col>
      <xdr:colOff>114300</xdr:colOff>
      <xdr:row>97</xdr:row>
      <xdr:rowOff>143714</xdr:rowOff>
    </xdr:to>
    <xdr:sp macro="" textlink="">
      <xdr:nvSpPr>
        <xdr:cNvPr id="251" name="楕円 250"/>
        <xdr:cNvSpPr/>
      </xdr:nvSpPr>
      <xdr:spPr>
        <a:xfrm>
          <a:off x="4584700" y="166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20541</xdr:rowOff>
    </xdr:from>
    <xdr:ext cx="534377" cy="259045"/>
    <xdr:sp macro="" textlink="">
      <xdr:nvSpPr>
        <xdr:cNvPr id="252" name="衛生費該当値テキスト"/>
        <xdr:cNvSpPr txBox="1"/>
      </xdr:nvSpPr>
      <xdr:spPr>
        <a:xfrm>
          <a:off x="4686300" y="166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11385</xdr:rowOff>
    </xdr:from>
    <xdr:to>
      <xdr:col>20</xdr:col>
      <xdr:colOff>38100</xdr:colOff>
      <xdr:row>98</xdr:row>
      <xdr:rowOff>112985</xdr:rowOff>
    </xdr:to>
    <xdr:sp macro="" textlink="">
      <xdr:nvSpPr>
        <xdr:cNvPr id="253" name="楕円 252"/>
        <xdr:cNvSpPr/>
      </xdr:nvSpPr>
      <xdr:spPr>
        <a:xfrm>
          <a:off x="3746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104112</xdr:rowOff>
    </xdr:from>
    <xdr:ext cx="534377" cy="259045"/>
    <xdr:sp macro="" textlink="">
      <xdr:nvSpPr>
        <xdr:cNvPr id="254" name="テキスト ボックス 253"/>
        <xdr:cNvSpPr txBox="1"/>
      </xdr:nvSpPr>
      <xdr:spPr>
        <a:xfrm>
          <a:off x="3530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42227</xdr:rowOff>
    </xdr:from>
    <xdr:to>
      <xdr:col>15</xdr:col>
      <xdr:colOff>101600</xdr:colOff>
      <xdr:row>98</xdr:row>
      <xdr:rowOff>143827</xdr:rowOff>
    </xdr:to>
    <xdr:sp macro="" textlink="">
      <xdr:nvSpPr>
        <xdr:cNvPr id="255" name="楕円 254"/>
        <xdr:cNvSpPr/>
      </xdr:nvSpPr>
      <xdr:spPr>
        <a:xfrm>
          <a:off x="28575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134954</xdr:rowOff>
    </xdr:from>
    <xdr:ext cx="534377" cy="259045"/>
    <xdr:sp macro="" textlink="">
      <xdr:nvSpPr>
        <xdr:cNvPr id="256" name="テキスト ボックス 255"/>
        <xdr:cNvSpPr txBox="1"/>
      </xdr:nvSpPr>
      <xdr:spPr>
        <a:xfrm>
          <a:off x="2641111" y="169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23730</xdr:rowOff>
    </xdr:from>
    <xdr:to>
      <xdr:col>10</xdr:col>
      <xdr:colOff>165100</xdr:colOff>
      <xdr:row>98</xdr:row>
      <xdr:rowOff>125330</xdr:rowOff>
    </xdr:to>
    <xdr:sp macro="" textlink="">
      <xdr:nvSpPr>
        <xdr:cNvPr id="257" name="楕円 256"/>
        <xdr:cNvSpPr/>
      </xdr:nvSpPr>
      <xdr:spPr>
        <a:xfrm>
          <a:off x="1968500" y="168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116457</xdr:rowOff>
    </xdr:from>
    <xdr:ext cx="534377" cy="259045"/>
    <xdr:sp macro="" textlink="">
      <xdr:nvSpPr>
        <xdr:cNvPr id="258" name="テキスト ボックス 257"/>
        <xdr:cNvSpPr txBox="1"/>
      </xdr:nvSpPr>
      <xdr:spPr>
        <a:xfrm>
          <a:off x="1752111" y="1691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16663</xdr:rowOff>
    </xdr:from>
    <xdr:to>
      <xdr:col>6</xdr:col>
      <xdr:colOff>38100</xdr:colOff>
      <xdr:row>98</xdr:row>
      <xdr:rowOff>118263</xdr:rowOff>
    </xdr:to>
    <xdr:sp macro="" textlink="">
      <xdr:nvSpPr>
        <xdr:cNvPr id="259" name="楕円 258"/>
        <xdr:cNvSpPr/>
      </xdr:nvSpPr>
      <xdr:spPr>
        <a:xfrm>
          <a:off x="1079500" y="168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109390</xdr:rowOff>
    </xdr:from>
    <xdr:ext cx="534377" cy="259045"/>
    <xdr:sp macro="" textlink="">
      <xdr:nvSpPr>
        <xdr:cNvPr id="260" name="テキスト ボックス 259"/>
        <xdr:cNvSpPr txBox="1"/>
      </xdr:nvSpPr>
      <xdr:spPr>
        <a:xfrm>
          <a:off x="863111" y="169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42865</xdr:rowOff>
    </xdr:from>
    <xdr:to>
      <xdr:col>55</xdr:col>
      <xdr:colOff>0</xdr:colOff>
      <xdr:row>38</xdr:row>
      <xdr:rowOff>46020</xdr:rowOff>
    </xdr:to>
    <xdr:cxnSp macro="">
      <xdr:nvCxnSpPr>
        <xdr:cNvPr id="287" name="直線コネクタ 286"/>
        <xdr:cNvCxnSpPr/>
      </xdr:nvCxnSpPr>
      <xdr:spPr>
        <a:xfrm>
          <a:off x="9639300" y="6557965"/>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42865</xdr:rowOff>
    </xdr:from>
    <xdr:to>
      <xdr:col>50</xdr:col>
      <xdr:colOff>114300</xdr:colOff>
      <xdr:row>38</xdr:row>
      <xdr:rowOff>45334</xdr:rowOff>
    </xdr:to>
    <xdr:cxnSp macro="">
      <xdr:nvCxnSpPr>
        <xdr:cNvPr id="290" name="直線コネクタ 289"/>
        <xdr:cNvCxnSpPr/>
      </xdr:nvCxnSpPr>
      <xdr:spPr>
        <a:xfrm flipV="1">
          <a:off x="8750300" y="655796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43688</xdr:rowOff>
    </xdr:from>
    <xdr:to>
      <xdr:col>45</xdr:col>
      <xdr:colOff>177800</xdr:colOff>
      <xdr:row>38</xdr:row>
      <xdr:rowOff>45334</xdr:rowOff>
    </xdr:to>
    <xdr:cxnSp macro="">
      <xdr:nvCxnSpPr>
        <xdr:cNvPr id="293" name="直線コネクタ 292"/>
        <xdr:cNvCxnSpPr/>
      </xdr:nvCxnSpPr>
      <xdr:spPr>
        <a:xfrm>
          <a:off x="7861300" y="655878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15525</xdr:rowOff>
    </xdr:from>
    <xdr:to>
      <xdr:col>41</xdr:col>
      <xdr:colOff>50800</xdr:colOff>
      <xdr:row>38</xdr:row>
      <xdr:rowOff>43688</xdr:rowOff>
    </xdr:to>
    <xdr:cxnSp macro="">
      <xdr:nvCxnSpPr>
        <xdr:cNvPr id="296" name="直線コネクタ 295"/>
        <xdr:cNvCxnSpPr/>
      </xdr:nvCxnSpPr>
      <xdr:spPr>
        <a:xfrm>
          <a:off x="6972300" y="6530625"/>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9165</xdr:rowOff>
    </xdr:from>
    <xdr:to>
      <xdr:col>36</xdr:col>
      <xdr:colOff>165100</xdr:colOff>
      <xdr:row>38</xdr:row>
      <xdr:rowOff>110765</xdr:rowOff>
    </xdr:to>
    <xdr:sp macro="" textlink="">
      <xdr:nvSpPr>
        <xdr:cNvPr id="299" name="フローチャート: 判断 298"/>
        <xdr:cNvSpPr/>
      </xdr:nvSpPr>
      <xdr:spPr>
        <a:xfrm>
          <a:off x="6921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101892</xdr:rowOff>
    </xdr:from>
    <xdr:ext cx="469744" cy="259045"/>
    <xdr:sp macro="" textlink="">
      <xdr:nvSpPr>
        <xdr:cNvPr id="300" name="テキスト ボックス 299"/>
        <xdr:cNvSpPr txBox="1"/>
      </xdr:nvSpPr>
      <xdr:spPr>
        <a:xfrm>
          <a:off x="6737428"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166670</xdr:rowOff>
    </xdr:from>
    <xdr:to>
      <xdr:col>55</xdr:col>
      <xdr:colOff>50800</xdr:colOff>
      <xdr:row>38</xdr:row>
      <xdr:rowOff>96820</xdr:rowOff>
    </xdr:to>
    <xdr:sp macro="" textlink="">
      <xdr:nvSpPr>
        <xdr:cNvPr id="306" name="楕円 305"/>
        <xdr:cNvSpPr/>
      </xdr:nvSpPr>
      <xdr:spPr>
        <a:xfrm>
          <a:off x="10426700" y="65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126047</xdr:rowOff>
    </xdr:from>
    <xdr:ext cx="469744" cy="259045"/>
    <xdr:sp macro="" textlink="">
      <xdr:nvSpPr>
        <xdr:cNvPr id="307" name="労働費該当値テキスト"/>
        <xdr:cNvSpPr txBox="1"/>
      </xdr:nvSpPr>
      <xdr:spPr>
        <a:xfrm>
          <a:off x="10528300" y="629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163515</xdr:rowOff>
    </xdr:from>
    <xdr:to>
      <xdr:col>50</xdr:col>
      <xdr:colOff>165100</xdr:colOff>
      <xdr:row>38</xdr:row>
      <xdr:rowOff>93665</xdr:rowOff>
    </xdr:to>
    <xdr:sp macro="" textlink="">
      <xdr:nvSpPr>
        <xdr:cNvPr id="308" name="楕円 307"/>
        <xdr:cNvSpPr/>
      </xdr:nvSpPr>
      <xdr:spPr>
        <a:xfrm>
          <a:off x="9588500" y="65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110192</xdr:rowOff>
    </xdr:from>
    <xdr:ext cx="469744" cy="259045"/>
    <xdr:sp macro="" textlink="">
      <xdr:nvSpPr>
        <xdr:cNvPr id="309" name="テキスト ボックス 308"/>
        <xdr:cNvSpPr txBox="1"/>
      </xdr:nvSpPr>
      <xdr:spPr>
        <a:xfrm>
          <a:off x="9404428" y="628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165984</xdr:rowOff>
    </xdr:from>
    <xdr:to>
      <xdr:col>46</xdr:col>
      <xdr:colOff>38100</xdr:colOff>
      <xdr:row>38</xdr:row>
      <xdr:rowOff>96134</xdr:rowOff>
    </xdr:to>
    <xdr:sp macro="" textlink="">
      <xdr:nvSpPr>
        <xdr:cNvPr id="310" name="楕円 309"/>
        <xdr:cNvSpPr/>
      </xdr:nvSpPr>
      <xdr:spPr>
        <a:xfrm>
          <a:off x="8699500" y="65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112661</xdr:rowOff>
    </xdr:from>
    <xdr:ext cx="469744" cy="259045"/>
    <xdr:sp macro="" textlink="">
      <xdr:nvSpPr>
        <xdr:cNvPr id="311" name="テキスト ボックス 310"/>
        <xdr:cNvSpPr txBox="1"/>
      </xdr:nvSpPr>
      <xdr:spPr>
        <a:xfrm>
          <a:off x="8515428" y="628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164338</xdr:rowOff>
    </xdr:from>
    <xdr:to>
      <xdr:col>41</xdr:col>
      <xdr:colOff>101600</xdr:colOff>
      <xdr:row>38</xdr:row>
      <xdr:rowOff>94488</xdr:rowOff>
    </xdr:to>
    <xdr:sp macro="" textlink="">
      <xdr:nvSpPr>
        <xdr:cNvPr id="312" name="楕円 311"/>
        <xdr:cNvSpPr/>
      </xdr:nvSpPr>
      <xdr:spPr>
        <a:xfrm>
          <a:off x="7810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111015</xdr:rowOff>
    </xdr:from>
    <xdr:ext cx="469744" cy="259045"/>
    <xdr:sp macro="" textlink="">
      <xdr:nvSpPr>
        <xdr:cNvPr id="313" name="テキスト ボックス 312"/>
        <xdr:cNvSpPr txBox="1"/>
      </xdr:nvSpPr>
      <xdr:spPr>
        <a:xfrm>
          <a:off x="7626428"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136175</xdr:rowOff>
    </xdr:from>
    <xdr:to>
      <xdr:col>36</xdr:col>
      <xdr:colOff>165100</xdr:colOff>
      <xdr:row>38</xdr:row>
      <xdr:rowOff>66325</xdr:rowOff>
    </xdr:to>
    <xdr:sp macro="" textlink="">
      <xdr:nvSpPr>
        <xdr:cNvPr id="314" name="楕円 313"/>
        <xdr:cNvSpPr/>
      </xdr:nvSpPr>
      <xdr:spPr>
        <a:xfrm>
          <a:off x="6921500" y="64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82852</xdr:rowOff>
    </xdr:from>
    <xdr:ext cx="469744" cy="259045"/>
    <xdr:sp macro="" textlink="">
      <xdr:nvSpPr>
        <xdr:cNvPr id="315" name="テキスト ボックス 314"/>
        <xdr:cNvSpPr txBox="1"/>
      </xdr:nvSpPr>
      <xdr:spPr>
        <a:xfrm>
          <a:off x="6737428" y="62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108641</xdr:rowOff>
    </xdr:from>
    <xdr:to>
      <xdr:col>55</xdr:col>
      <xdr:colOff>0</xdr:colOff>
      <xdr:row>58</xdr:row>
      <xdr:rowOff>113068</xdr:rowOff>
    </xdr:to>
    <xdr:cxnSp macro="">
      <xdr:nvCxnSpPr>
        <xdr:cNvPr id="344" name="直線コネクタ 343"/>
        <xdr:cNvCxnSpPr/>
      </xdr:nvCxnSpPr>
      <xdr:spPr>
        <a:xfrm>
          <a:off x="9639300" y="10052741"/>
          <a:ext cx="8382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108641</xdr:rowOff>
    </xdr:from>
    <xdr:to>
      <xdr:col>50</xdr:col>
      <xdr:colOff>114300</xdr:colOff>
      <xdr:row>58</xdr:row>
      <xdr:rowOff>120117</xdr:rowOff>
    </xdr:to>
    <xdr:cxnSp macro="">
      <xdr:nvCxnSpPr>
        <xdr:cNvPr id="347" name="直線コネクタ 346"/>
        <xdr:cNvCxnSpPr/>
      </xdr:nvCxnSpPr>
      <xdr:spPr>
        <a:xfrm flipV="1">
          <a:off x="8750300" y="10052741"/>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114546</xdr:rowOff>
    </xdr:from>
    <xdr:to>
      <xdr:col>45</xdr:col>
      <xdr:colOff>177800</xdr:colOff>
      <xdr:row>58</xdr:row>
      <xdr:rowOff>120117</xdr:rowOff>
    </xdr:to>
    <xdr:cxnSp macro="">
      <xdr:nvCxnSpPr>
        <xdr:cNvPr id="350" name="直線コネクタ 349"/>
        <xdr:cNvCxnSpPr/>
      </xdr:nvCxnSpPr>
      <xdr:spPr>
        <a:xfrm>
          <a:off x="7861300" y="10058646"/>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114546</xdr:rowOff>
    </xdr:from>
    <xdr:to>
      <xdr:col>41</xdr:col>
      <xdr:colOff>50800</xdr:colOff>
      <xdr:row>58</xdr:row>
      <xdr:rowOff>122082</xdr:rowOff>
    </xdr:to>
    <xdr:cxnSp macro="">
      <xdr:nvCxnSpPr>
        <xdr:cNvPr id="353" name="直線コネクタ 352"/>
        <xdr:cNvCxnSpPr/>
      </xdr:nvCxnSpPr>
      <xdr:spPr>
        <a:xfrm flipV="1">
          <a:off x="6972300" y="10058646"/>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101626</xdr:rowOff>
    </xdr:from>
    <xdr:to>
      <xdr:col>36</xdr:col>
      <xdr:colOff>165100</xdr:colOff>
      <xdr:row>59</xdr:row>
      <xdr:rowOff>31776</xdr:rowOff>
    </xdr:to>
    <xdr:sp macro="" textlink="">
      <xdr:nvSpPr>
        <xdr:cNvPr id="356" name="フローチャート: 判断 355"/>
        <xdr:cNvSpPr/>
      </xdr:nvSpPr>
      <xdr:spPr>
        <a:xfrm>
          <a:off x="6921500" y="100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22903</xdr:rowOff>
    </xdr:from>
    <xdr:ext cx="469744" cy="259045"/>
    <xdr:sp macro="" textlink="">
      <xdr:nvSpPr>
        <xdr:cNvPr id="357" name="テキスト ボックス 356"/>
        <xdr:cNvSpPr txBox="1"/>
      </xdr:nvSpPr>
      <xdr:spPr>
        <a:xfrm>
          <a:off x="6737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62268</xdr:rowOff>
    </xdr:from>
    <xdr:to>
      <xdr:col>55</xdr:col>
      <xdr:colOff>50800</xdr:colOff>
      <xdr:row>58</xdr:row>
      <xdr:rowOff>163868</xdr:rowOff>
    </xdr:to>
    <xdr:sp macro="" textlink="">
      <xdr:nvSpPr>
        <xdr:cNvPr id="363" name="楕円 362"/>
        <xdr:cNvSpPr/>
      </xdr:nvSpPr>
      <xdr:spPr>
        <a:xfrm>
          <a:off x="10426700" y="100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21645</xdr:rowOff>
    </xdr:from>
    <xdr:ext cx="534377" cy="259045"/>
    <xdr:sp macro="" textlink="">
      <xdr:nvSpPr>
        <xdr:cNvPr id="364" name="農林水産業費該当値テキスト"/>
        <xdr:cNvSpPr txBox="1"/>
      </xdr:nvSpPr>
      <xdr:spPr>
        <a:xfrm>
          <a:off x="10528300" y="97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57841</xdr:rowOff>
    </xdr:from>
    <xdr:to>
      <xdr:col>50</xdr:col>
      <xdr:colOff>165100</xdr:colOff>
      <xdr:row>58</xdr:row>
      <xdr:rowOff>159441</xdr:rowOff>
    </xdr:to>
    <xdr:sp macro="" textlink="">
      <xdr:nvSpPr>
        <xdr:cNvPr id="365" name="楕円 364"/>
        <xdr:cNvSpPr/>
      </xdr:nvSpPr>
      <xdr:spPr>
        <a:xfrm>
          <a:off x="9588500" y="10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xdr:rowOff>
    </xdr:from>
    <xdr:ext cx="534377" cy="259045"/>
    <xdr:sp macro="" textlink="">
      <xdr:nvSpPr>
        <xdr:cNvPr id="366" name="テキスト ボックス 365"/>
        <xdr:cNvSpPr txBox="1"/>
      </xdr:nvSpPr>
      <xdr:spPr>
        <a:xfrm>
          <a:off x="9372111" y="97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69317</xdr:rowOff>
    </xdr:from>
    <xdr:to>
      <xdr:col>46</xdr:col>
      <xdr:colOff>38100</xdr:colOff>
      <xdr:row>58</xdr:row>
      <xdr:rowOff>170917</xdr:rowOff>
    </xdr:to>
    <xdr:sp macro="" textlink="">
      <xdr:nvSpPr>
        <xdr:cNvPr id="367" name="楕円 366"/>
        <xdr:cNvSpPr/>
      </xdr:nvSpPr>
      <xdr:spPr>
        <a:xfrm>
          <a:off x="8699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162044</xdr:rowOff>
    </xdr:from>
    <xdr:ext cx="534377" cy="259045"/>
    <xdr:sp macro="" textlink="">
      <xdr:nvSpPr>
        <xdr:cNvPr id="368" name="テキスト ボックス 367"/>
        <xdr:cNvSpPr txBox="1"/>
      </xdr:nvSpPr>
      <xdr:spPr>
        <a:xfrm>
          <a:off x="8483111" y="101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63746</xdr:rowOff>
    </xdr:from>
    <xdr:to>
      <xdr:col>41</xdr:col>
      <xdr:colOff>101600</xdr:colOff>
      <xdr:row>58</xdr:row>
      <xdr:rowOff>165346</xdr:rowOff>
    </xdr:to>
    <xdr:sp macro="" textlink="">
      <xdr:nvSpPr>
        <xdr:cNvPr id="369" name="楕円 368"/>
        <xdr:cNvSpPr/>
      </xdr:nvSpPr>
      <xdr:spPr>
        <a:xfrm>
          <a:off x="7810500" y="100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10423</xdr:rowOff>
    </xdr:from>
    <xdr:ext cx="534377" cy="259045"/>
    <xdr:sp macro="" textlink="">
      <xdr:nvSpPr>
        <xdr:cNvPr id="370" name="テキスト ボックス 369"/>
        <xdr:cNvSpPr txBox="1"/>
      </xdr:nvSpPr>
      <xdr:spPr>
        <a:xfrm>
          <a:off x="7594111" y="97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71282</xdr:rowOff>
    </xdr:from>
    <xdr:to>
      <xdr:col>36</xdr:col>
      <xdr:colOff>165100</xdr:colOff>
      <xdr:row>59</xdr:row>
      <xdr:rowOff>1432</xdr:rowOff>
    </xdr:to>
    <xdr:sp macro="" textlink="">
      <xdr:nvSpPr>
        <xdr:cNvPr id="371" name="楕円 370"/>
        <xdr:cNvSpPr/>
      </xdr:nvSpPr>
      <xdr:spPr>
        <a:xfrm>
          <a:off x="6921500" y="100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17959</xdr:rowOff>
    </xdr:from>
    <xdr:ext cx="534377" cy="259045"/>
    <xdr:sp macro="" textlink="">
      <xdr:nvSpPr>
        <xdr:cNvPr id="372" name="テキスト ボックス 371"/>
        <xdr:cNvSpPr txBox="1"/>
      </xdr:nvSpPr>
      <xdr:spPr>
        <a:xfrm>
          <a:off x="6705111" y="979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145262</xdr:rowOff>
    </xdr:from>
    <xdr:to>
      <xdr:col>55</xdr:col>
      <xdr:colOff>0</xdr:colOff>
      <xdr:row>76</xdr:row>
      <xdr:rowOff>57786</xdr:rowOff>
    </xdr:to>
    <xdr:cxnSp macro="">
      <xdr:nvCxnSpPr>
        <xdr:cNvPr id="401" name="直線コネクタ 400"/>
        <xdr:cNvCxnSpPr/>
      </xdr:nvCxnSpPr>
      <xdr:spPr>
        <a:xfrm>
          <a:off x="9639300" y="13004012"/>
          <a:ext cx="838200" cy="8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39612</xdr:rowOff>
    </xdr:from>
    <xdr:to>
      <xdr:col>50</xdr:col>
      <xdr:colOff>114300</xdr:colOff>
      <xdr:row>75</xdr:row>
      <xdr:rowOff>145262</xdr:rowOff>
    </xdr:to>
    <xdr:cxnSp macro="">
      <xdr:nvCxnSpPr>
        <xdr:cNvPr id="404" name="直線コネクタ 403"/>
        <xdr:cNvCxnSpPr/>
      </xdr:nvCxnSpPr>
      <xdr:spPr>
        <a:xfrm>
          <a:off x="8750300" y="12898362"/>
          <a:ext cx="889000" cy="1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17075</xdr:rowOff>
    </xdr:from>
    <xdr:to>
      <xdr:col>45</xdr:col>
      <xdr:colOff>177800</xdr:colOff>
      <xdr:row>75</xdr:row>
      <xdr:rowOff>39612</xdr:rowOff>
    </xdr:to>
    <xdr:cxnSp macro="">
      <xdr:nvCxnSpPr>
        <xdr:cNvPr id="407" name="直線コネクタ 406"/>
        <xdr:cNvCxnSpPr/>
      </xdr:nvCxnSpPr>
      <xdr:spPr>
        <a:xfrm>
          <a:off x="7861300" y="12532925"/>
          <a:ext cx="889000" cy="3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106210</xdr:rowOff>
    </xdr:from>
    <xdr:to>
      <xdr:col>41</xdr:col>
      <xdr:colOff>50800</xdr:colOff>
      <xdr:row>73</xdr:row>
      <xdr:rowOff>17075</xdr:rowOff>
    </xdr:to>
    <xdr:cxnSp macro="">
      <xdr:nvCxnSpPr>
        <xdr:cNvPr id="410" name="直線コネクタ 409"/>
        <xdr:cNvCxnSpPr/>
      </xdr:nvCxnSpPr>
      <xdr:spPr>
        <a:xfrm>
          <a:off x="6972300" y="12450610"/>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xdr:rowOff>
    </xdr:from>
    <xdr:to>
      <xdr:col>36</xdr:col>
      <xdr:colOff>165100</xdr:colOff>
      <xdr:row>78</xdr:row>
      <xdr:rowOff>108547</xdr:rowOff>
    </xdr:to>
    <xdr:sp macro="" textlink="">
      <xdr:nvSpPr>
        <xdr:cNvPr id="413" name="フローチャート: 判断 412"/>
        <xdr:cNvSpPr/>
      </xdr:nvSpPr>
      <xdr:spPr>
        <a:xfrm>
          <a:off x="6921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99674</xdr:rowOff>
    </xdr:from>
    <xdr:ext cx="469744" cy="259045"/>
    <xdr:sp macro="" textlink="">
      <xdr:nvSpPr>
        <xdr:cNvPr id="414" name="テキスト ボックス 413"/>
        <xdr:cNvSpPr txBox="1"/>
      </xdr:nvSpPr>
      <xdr:spPr>
        <a:xfrm>
          <a:off x="6737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6986</xdr:rowOff>
    </xdr:from>
    <xdr:to>
      <xdr:col>55</xdr:col>
      <xdr:colOff>50800</xdr:colOff>
      <xdr:row>76</xdr:row>
      <xdr:rowOff>108586</xdr:rowOff>
    </xdr:to>
    <xdr:sp macro="" textlink="">
      <xdr:nvSpPr>
        <xdr:cNvPr id="420" name="楕円 419"/>
        <xdr:cNvSpPr/>
      </xdr:nvSpPr>
      <xdr:spPr>
        <a:xfrm>
          <a:off x="10426700" y="130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29862</xdr:rowOff>
    </xdr:from>
    <xdr:ext cx="534377" cy="259045"/>
    <xdr:sp macro="" textlink="">
      <xdr:nvSpPr>
        <xdr:cNvPr id="421" name="商工費該当値テキスト"/>
        <xdr:cNvSpPr txBox="1"/>
      </xdr:nvSpPr>
      <xdr:spPr>
        <a:xfrm>
          <a:off x="10528300" y="128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94462</xdr:rowOff>
    </xdr:from>
    <xdr:to>
      <xdr:col>50</xdr:col>
      <xdr:colOff>165100</xdr:colOff>
      <xdr:row>76</xdr:row>
      <xdr:rowOff>24612</xdr:rowOff>
    </xdr:to>
    <xdr:sp macro="" textlink="">
      <xdr:nvSpPr>
        <xdr:cNvPr id="422" name="楕円 421"/>
        <xdr:cNvSpPr/>
      </xdr:nvSpPr>
      <xdr:spPr>
        <a:xfrm>
          <a:off x="9588500" y="129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41139</xdr:rowOff>
    </xdr:from>
    <xdr:ext cx="534377" cy="259045"/>
    <xdr:sp macro="" textlink="">
      <xdr:nvSpPr>
        <xdr:cNvPr id="423" name="テキスト ボックス 422"/>
        <xdr:cNvSpPr txBox="1"/>
      </xdr:nvSpPr>
      <xdr:spPr>
        <a:xfrm>
          <a:off x="9372111" y="127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160262</xdr:rowOff>
    </xdr:from>
    <xdr:to>
      <xdr:col>46</xdr:col>
      <xdr:colOff>38100</xdr:colOff>
      <xdr:row>75</xdr:row>
      <xdr:rowOff>90412</xdr:rowOff>
    </xdr:to>
    <xdr:sp macro="" textlink="">
      <xdr:nvSpPr>
        <xdr:cNvPr id="424" name="楕円 423"/>
        <xdr:cNvSpPr/>
      </xdr:nvSpPr>
      <xdr:spPr>
        <a:xfrm>
          <a:off x="8699500" y="128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106939</xdr:rowOff>
    </xdr:from>
    <xdr:ext cx="534377" cy="259045"/>
    <xdr:sp macro="" textlink="">
      <xdr:nvSpPr>
        <xdr:cNvPr id="425" name="テキスト ボックス 424"/>
        <xdr:cNvSpPr txBox="1"/>
      </xdr:nvSpPr>
      <xdr:spPr>
        <a:xfrm>
          <a:off x="8483111" y="126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137725</xdr:rowOff>
    </xdr:from>
    <xdr:to>
      <xdr:col>41</xdr:col>
      <xdr:colOff>101600</xdr:colOff>
      <xdr:row>73</xdr:row>
      <xdr:rowOff>67875</xdr:rowOff>
    </xdr:to>
    <xdr:sp macro="" textlink="">
      <xdr:nvSpPr>
        <xdr:cNvPr id="426" name="楕円 425"/>
        <xdr:cNvSpPr/>
      </xdr:nvSpPr>
      <xdr:spPr>
        <a:xfrm>
          <a:off x="7810500" y="124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84402</xdr:rowOff>
    </xdr:from>
    <xdr:ext cx="534377" cy="259045"/>
    <xdr:sp macro="" textlink="">
      <xdr:nvSpPr>
        <xdr:cNvPr id="427" name="テキスト ボックス 426"/>
        <xdr:cNvSpPr txBox="1"/>
      </xdr:nvSpPr>
      <xdr:spPr>
        <a:xfrm>
          <a:off x="7594111" y="122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55410</xdr:rowOff>
    </xdr:from>
    <xdr:to>
      <xdr:col>36</xdr:col>
      <xdr:colOff>165100</xdr:colOff>
      <xdr:row>72</xdr:row>
      <xdr:rowOff>157010</xdr:rowOff>
    </xdr:to>
    <xdr:sp macro="" textlink="">
      <xdr:nvSpPr>
        <xdr:cNvPr id="428" name="楕円 427"/>
        <xdr:cNvSpPr/>
      </xdr:nvSpPr>
      <xdr:spPr>
        <a:xfrm>
          <a:off x="6921500" y="12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2087</xdr:rowOff>
    </xdr:from>
    <xdr:ext cx="534377" cy="259045"/>
    <xdr:sp macro="" textlink="">
      <xdr:nvSpPr>
        <xdr:cNvPr id="429" name="テキスト ボックス 428"/>
        <xdr:cNvSpPr txBox="1"/>
      </xdr:nvSpPr>
      <xdr:spPr>
        <a:xfrm>
          <a:off x="6705111" y="121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152605</xdr:rowOff>
    </xdr:from>
    <xdr:to>
      <xdr:col>55</xdr:col>
      <xdr:colOff>0</xdr:colOff>
      <xdr:row>98</xdr:row>
      <xdr:rowOff>24673</xdr:rowOff>
    </xdr:to>
    <xdr:cxnSp macro="">
      <xdr:nvCxnSpPr>
        <xdr:cNvPr id="458" name="直線コネクタ 457"/>
        <xdr:cNvCxnSpPr/>
      </xdr:nvCxnSpPr>
      <xdr:spPr>
        <a:xfrm>
          <a:off x="9639300" y="16783255"/>
          <a:ext cx="838200" cy="4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152605</xdr:rowOff>
    </xdr:from>
    <xdr:to>
      <xdr:col>50</xdr:col>
      <xdr:colOff>114300</xdr:colOff>
      <xdr:row>98</xdr:row>
      <xdr:rowOff>23107</xdr:rowOff>
    </xdr:to>
    <xdr:cxnSp macro="">
      <xdr:nvCxnSpPr>
        <xdr:cNvPr id="461" name="直線コネクタ 460"/>
        <xdr:cNvCxnSpPr/>
      </xdr:nvCxnSpPr>
      <xdr:spPr>
        <a:xfrm flipV="1">
          <a:off x="8750300" y="16783255"/>
          <a:ext cx="889000" cy="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119931</xdr:rowOff>
    </xdr:from>
    <xdr:to>
      <xdr:col>45</xdr:col>
      <xdr:colOff>177800</xdr:colOff>
      <xdr:row>98</xdr:row>
      <xdr:rowOff>23107</xdr:rowOff>
    </xdr:to>
    <xdr:cxnSp macro="">
      <xdr:nvCxnSpPr>
        <xdr:cNvPr id="464" name="直線コネクタ 463"/>
        <xdr:cNvCxnSpPr/>
      </xdr:nvCxnSpPr>
      <xdr:spPr>
        <a:xfrm>
          <a:off x="7861300" y="16750581"/>
          <a:ext cx="889000" cy="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119931</xdr:rowOff>
    </xdr:from>
    <xdr:to>
      <xdr:col>41</xdr:col>
      <xdr:colOff>50800</xdr:colOff>
      <xdr:row>97</xdr:row>
      <xdr:rowOff>130609</xdr:rowOff>
    </xdr:to>
    <xdr:cxnSp macro="">
      <xdr:nvCxnSpPr>
        <xdr:cNvPr id="467" name="直線コネクタ 466"/>
        <xdr:cNvCxnSpPr/>
      </xdr:nvCxnSpPr>
      <xdr:spPr>
        <a:xfrm flipV="1">
          <a:off x="6972300" y="16750581"/>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9717</xdr:rowOff>
    </xdr:from>
    <xdr:to>
      <xdr:col>36</xdr:col>
      <xdr:colOff>165100</xdr:colOff>
      <xdr:row>98</xdr:row>
      <xdr:rowOff>111317</xdr:rowOff>
    </xdr:to>
    <xdr:sp macro="" textlink="">
      <xdr:nvSpPr>
        <xdr:cNvPr id="470" name="フローチャート: 判断 469"/>
        <xdr:cNvSpPr/>
      </xdr:nvSpPr>
      <xdr:spPr>
        <a:xfrm>
          <a:off x="6921500" y="168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102444</xdr:rowOff>
    </xdr:from>
    <xdr:ext cx="534377" cy="259045"/>
    <xdr:sp macro="" textlink="">
      <xdr:nvSpPr>
        <xdr:cNvPr id="471" name="テキスト ボックス 470"/>
        <xdr:cNvSpPr txBox="1"/>
      </xdr:nvSpPr>
      <xdr:spPr>
        <a:xfrm>
          <a:off x="6705111" y="169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145323</xdr:rowOff>
    </xdr:from>
    <xdr:to>
      <xdr:col>55</xdr:col>
      <xdr:colOff>50800</xdr:colOff>
      <xdr:row>98</xdr:row>
      <xdr:rowOff>75473</xdr:rowOff>
    </xdr:to>
    <xdr:sp macro="" textlink="">
      <xdr:nvSpPr>
        <xdr:cNvPr id="477" name="楕円 476"/>
        <xdr:cNvSpPr/>
      </xdr:nvSpPr>
      <xdr:spPr>
        <a:xfrm>
          <a:off x="10426700" y="167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104700</xdr:rowOff>
    </xdr:from>
    <xdr:ext cx="534377" cy="259045"/>
    <xdr:sp macro="" textlink="">
      <xdr:nvSpPr>
        <xdr:cNvPr id="478" name="土木費該当値テキスト"/>
        <xdr:cNvSpPr txBox="1"/>
      </xdr:nvSpPr>
      <xdr:spPr>
        <a:xfrm>
          <a:off x="10528300" y="165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101805</xdr:rowOff>
    </xdr:from>
    <xdr:to>
      <xdr:col>50</xdr:col>
      <xdr:colOff>165100</xdr:colOff>
      <xdr:row>98</xdr:row>
      <xdr:rowOff>31955</xdr:rowOff>
    </xdr:to>
    <xdr:sp macro="" textlink="">
      <xdr:nvSpPr>
        <xdr:cNvPr id="479" name="楕円 478"/>
        <xdr:cNvSpPr/>
      </xdr:nvSpPr>
      <xdr:spPr>
        <a:xfrm>
          <a:off x="9588500" y="167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48482</xdr:rowOff>
    </xdr:from>
    <xdr:ext cx="534377" cy="259045"/>
    <xdr:sp macro="" textlink="">
      <xdr:nvSpPr>
        <xdr:cNvPr id="480" name="テキスト ボックス 479"/>
        <xdr:cNvSpPr txBox="1"/>
      </xdr:nvSpPr>
      <xdr:spPr>
        <a:xfrm>
          <a:off x="9372111" y="165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143757</xdr:rowOff>
    </xdr:from>
    <xdr:to>
      <xdr:col>46</xdr:col>
      <xdr:colOff>38100</xdr:colOff>
      <xdr:row>98</xdr:row>
      <xdr:rowOff>73907</xdr:rowOff>
    </xdr:to>
    <xdr:sp macro="" textlink="">
      <xdr:nvSpPr>
        <xdr:cNvPr id="481" name="楕円 480"/>
        <xdr:cNvSpPr/>
      </xdr:nvSpPr>
      <xdr:spPr>
        <a:xfrm>
          <a:off x="8699500" y="167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90434</xdr:rowOff>
    </xdr:from>
    <xdr:ext cx="534377" cy="259045"/>
    <xdr:sp macro="" textlink="">
      <xdr:nvSpPr>
        <xdr:cNvPr id="482" name="テキスト ボックス 481"/>
        <xdr:cNvSpPr txBox="1"/>
      </xdr:nvSpPr>
      <xdr:spPr>
        <a:xfrm>
          <a:off x="8483111" y="165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69131</xdr:rowOff>
    </xdr:from>
    <xdr:to>
      <xdr:col>41</xdr:col>
      <xdr:colOff>101600</xdr:colOff>
      <xdr:row>97</xdr:row>
      <xdr:rowOff>170731</xdr:rowOff>
    </xdr:to>
    <xdr:sp macro="" textlink="">
      <xdr:nvSpPr>
        <xdr:cNvPr id="483" name="楕円 482"/>
        <xdr:cNvSpPr/>
      </xdr:nvSpPr>
      <xdr:spPr>
        <a:xfrm>
          <a:off x="7810500" y="166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15808</xdr:rowOff>
    </xdr:from>
    <xdr:ext cx="534377" cy="259045"/>
    <xdr:sp macro="" textlink="">
      <xdr:nvSpPr>
        <xdr:cNvPr id="484" name="テキスト ボックス 483"/>
        <xdr:cNvSpPr txBox="1"/>
      </xdr:nvSpPr>
      <xdr:spPr>
        <a:xfrm>
          <a:off x="7594111" y="164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79809</xdr:rowOff>
    </xdr:from>
    <xdr:to>
      <xdr:col>36</xdr:col>
      <xdr:colOff>165100</xdr:colOff>
      <xdr:row>98</xdr:row>
      <xdr:rowOff>9959</xdr:rowOff>
    </xdr:to>
    <xdr:sp macro="" textlink="">
      <xdr:nvSpPr>
        <xdr:cNvPr id="485" name="楕円 484"/>
        <xdr:cNvSpPr/>
      </xdr:nvSpPr>
      <xdr:spPr>
        <a:xfrm>
          <a:off x="6921500" y="167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26486</xdr:rowOff>
    </xdr:from>
    <xdr:ext cx="534377" cy="259045"/>
    <xdr:sp macro="" textlink="">
      <xdr:nvSpPr>
        <xdr:cNvPr id="486" name="テキスト ボックス 485"/>
        <xdr:cNvSpPr txBox="1"/>
      </xdr:nvSpPr>
      <xdr:spPr>
        <a:xfrm>
          <a:off x="6705111" y="164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14656</xdr:rowOff>
    </xdr:from>
    <xdr:to>
      <xdr:col>85</xdr:col>
      <xdr:colOff>127000</xdr:colOff>
      <xdr:row>37</xdr:row>
      <xdr:rowOff>44648</xdr:rowOff>
    </xdr:to>
    <xdr:cxnSp macro="">
      <xdr:nvCxnSpPr>
        <xdr:cNvPr id="514" name="直線コネクタ 513"/>
        <xdr:cNvCxnSpPr/>
      </xdr:nvCxnSpPr>
      <xdr:spPr>
        <a:xfrm flipV="1">
          <a:off x="15481300" y="6358306"/>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19868</xdr:rowOff>
    </xdr:from>
    <xdr:to>
      <xdr:col>81</xdr:col>
      <xdr:colOff>50800</xdr:colOff>
      <xdr:row>37</xdr:row>
      <xdr:rowOff>44648</xdr:rowOff>
    </xdr:to>
    <xdr:cxnSp macro="">
      <xdr:nvCxnSpPr>
        <xdr:cNvPr id="517" name="直線コネクタ 516"/>
        <xdr:cNvCxnSpPr/>
      </xdr:nvCxnSpPr>
      <xdr:spPr>
        <a:xfrm>
          <a:off x="14592300" y="6363518"/>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19868</xdr:rowOff>
    </xdr:from>
    <xdr:to>
      <xdr:col>76</xdr:col>
      <xdr:colOff>114300</xdr:colOff>
      <xdr:row>37</xdr:row>
      <xdr:rowOff>91374</xdr:rowOff>
    </xdr:to>
    <xdr:cxnSp macro="">
      <xdr:nvCxnSpPr>
        <xdr:cNvPr id="520" name="直線コネクタ 519"/>
        <xdr:cNvCxnSpPr/>
      </xdr:nvCxnSpPr>
      <xdr:spPr>
        <a:xfrm flipV="1">
          <a:off x="13703300" y="6363518"/>
          <a:ext cx="8890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107559</xdr:rowOff>
    </xdr:from>
    <xdr:to>
      <xdr:col>71</xdr:col>
      <xdr:colOff>177800</xdr:colOff>
      <xdr:row>37</xdr:row>
      <xdr:rowOff>91374</xdr:rowOff>
    </xdr:to>
    <xdr:cxnSp macro="">
      <xdr:nvCxnSpPr>
        <xdr:cNvPr id="523" name="直線コネクタ 522"/>
        <xdr:cNvCxnSpPr/>
      </xdr:nvCxnSpPr>
      <xdr:spPr>
        <a:xfrm>
          <a:off x="12814300" y="6108309"/>
          <a:ext cx="889000" cy="3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26" name="フローチャート: 判断 525"/>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137873</xdr:rowOff>
    </xdr:from>
    <xdr:ext cx="534377" cy="259045"/>
    <xdr:sp macro="" textlink="">
      <xdr:nvSpPr>
        <xdr:cNvPr id="527" name="テキスト ボックス 526"/>
        <xdr:cNvSpPr txBox="1"/>
      </xdr:nvSpPr>
      <xdr:spPr>
        <a:xfrm>
          <a:off x="12547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135306</xdr:rowOff>
    </xdr:from>
    <xdr:to>
      <xdr:col>85</xdr:col>
      <xdr:colOff>177800</xdr:colOff>
      <xdr:row>37</xdr:row>
      <xdr:rowOff>65456</xdr:rowOff>
    </xdr:to>
    <xdr:sp macro="" textlink="">
      <xdr:nvSpPr>
        <xdr:cNvPr id="533" name="楕円 532"/>
        <xdr:cNvSpPr/>
      </xdr:nvSpPr>
      <xdr:spPr>
        <a:xfrm>
          <a:off x="16268700" y="63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158183</xdr:rowOff>
    </xdr:from>
    <xdr:ext cx="534377" cy="259045"/>
    <xdr:sp macro="" textlink="">
      <xdr:nvSpPr>
        <xdr:cNvPr id="534" name="消防費該当値テキスト"/>
        <xdr:cNvSpPr txBox="1"/>
      </xdr:nvSpPr>
      <xdr:spPr>
        <a:xfrm>
          <a:off x="16370300" y="61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165298</xdr:rowOff>
    </xdr:from>
    <xdr:to>
      <xdr:col>81</xdr:col>
      <xdr:colOff>101600</xdr:colOff>
      <xdr:row>37</xdr:row>
      <xdr:rowOff>95448</xdr:rowOff>
    </xdr:to>
    <xdr:sp macro="" textlink="">
      <xdr:nvSpPr>
        <xdr:cNvPr id="535" name="楕円 534"/>
        <xdr:cNvSpPr/>
      </xdr:nvSpPr>
      <xdr:spPr>
        <a:xfrm>
          <a:off x="15430500" y="63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86575</xdr:rowOff>
    </xdr:from>
    <xdr:ext cx="534377" cy="259045"/>
    <xdr:sp macro="" textlink="">
      <xdr:nvSpPr>
        <xdr:cNvPr id="536" name="テキスト ボックス 535"/>
        <xdr:cNvSpPr txBox="1"/>
      </xdr:nvSpPr>
      <xdr:spPr>
        <a:xfrm>
          <a:off x="15214111" y="64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140518</xdr:rowOff>
    </xdr:from>
    <xdr:to>
      <xdr:col>76</xdr:col>
      <xdr:colOff>165100</xdr:colOff>
      <xdr:row>37</xdr:row>
      <xdr:rowOff>70668</xdr:rowOff>
    </xdr:to>
    <xdr:sp macro="" textlink="">
      <xdr:nvSpPr>
        <xdr:cNvPr id="537" name="楕円 536"/>
        <xdr:cNvSpPr/>
      </xdr:nvSpPr>
      <xdr:spPr>
        <a:xfrm>
          <a:off x="14541500" y="63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87195</xdr:rowOff>
    </xdr:from>
    <xdr:ext cx="534377" cy="259045"/>
    <xdr:sp macro="" textlink="">
      <xdr:nvSpPr>
        <xdr:cNvPr id="538" name="テキスト ボックス 537"/>
        <xdr:cNvSpPr txBox="1"/>
      </xdr:nvSpPr>
      <xdr:spPr>
        <a:xfrm>
          <a:off x="14325111" y="60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40574</xdr:rowOff>
    </xdr:from>
    <xdr:to>
      <xdr:col>72</xdr:col>
      <xdr:colOff>38100</xdr:colOff>
      <xdr:row>37</xdr:row>
      <xdr:rowOff>142174</xdr:rowOff>
    </xdr:to>
    <xdr:sp macro="" textlink="">
      <xdr:nvSpPr>
        <xdr:cNvPr id="539" name="楕円 538"/>
        <xdr:cNvSpPr/>
      </xdr:nvSpPr>
      <xdr:spPr>
        <a:xfrm>
          <a:off x="13652500" y="63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133301</xdr:rowOff>
    </xdr:from>
    <xdr:ext cx="534377" cy="259045"/>
    <xdr:sp macro="" textlink="">
      <xdr:nvSpPr>
        <xdr:cNvPr id="540" name="テキスト ボックス 539"/>
        <xdr:cNvSpPr txBox="1"/>
      </xdr:nvSpPr>
      <xdr:spPr>
        <a:xfrm>
          <a:off x="13436111" y="647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56759</xdr:rowOff>
    </xdr:from>
    <xdr:to>
      <xdr:col>67</xdr:col>
      <xdr:colOff>101600</xdr:colOff>
      <xdr:row>35</xdr:row>
      <xdr:rowOff>158359</xdr:rowOff>
    </xdr:to>
    <xdr:sp macro="" textlink="">
      <xdr:nvSpPr>
        <xdr:cNvPr id="541" name="楕円 540"/>
        <xdr:cNvSpPr/>
      </xdr:nvSpPr>
      <xdr:spPr>
        <a:xfrm>
          <a:off x="12763500" y="60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3436</xdr:rowOff>
    </xdr:from>
    <xdr:ext cx="534377" cy="259045"/>
    <xdr:sp macro="" textlink="">
      <xdr:nvSpPr>
        <xdr:cNvPr id="542" name="テキスト ボックス 541"/>
        <xdr:cNvSpPr txBox="1"/>
      </xdr:nvSpPr>
      <xdr:spPr>
        <a:xfrm>
          <a:off x="12547111" y="58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166797</xdr:rowOff>
    </xdr:from>
    <xdr:to>
      <xdr:col>85</xdr:col>
      <xdr:colOff>127000</xdr:colOff>
      <xdr:row>55</xdr:row>
      <xdr:rowOff>7356</xdr:rowOff>
    </xdr:to>
    <xdr:cxnSp macro="">
      <xdr:nvCxnSpPr>
        <xdr:cNvPr id="570" name="直線コネクタ 569"/>
        <xdr:cNvCxnSpPr/>
      </xdr:nvCxnSpPr>
      <xdr:spPr>
        <a:xfrm flipV="1">
          <a:off x="15481300" y="9425097"/>
          <a:ext cx="8382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7356</xdr:rowOff>
    </xdr:from>
    <xdr:to>
      <xdr:col>81</xdr:col>
      <xdr:colOff>50800</xdr:colOff>
      <xdr:row>57</xdr:row>
      <xdr:rowOff>72492</xdr:rowOff>
    </xdr:to>
    <xdr:cxnSp macro="">
      <xdr:nvCxnSpPr>
        <xdr:cNvPr id="573" name="直線コネクタ 572"/>
        <xdr:cNvCxnSpPr/>
      </xdr:nvCxnSpPr>
      <xdr:spPr>
        <a:xfrm flipV="1">
          <a:off x="14592300" y="9437106"/>
          <a:ext cx="889000" cy="4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72492</xdr:rowOff>
    </xdr:from>
    <xdr:to>
      <xdr:col>76</xdr:col>
      <xdr:colOff>114300</xdr:colOff>
      <xdr:row>57</xdr:row>
      <xdr:rowOff>109693</xdr:rowOff>
    </xdr:to>
    <xdr:cxnSp macro="">
      <xdr:nvCxnSpPr>
        <xdr:cNvPr id="576" name="直線コネクタ 575"/>
        <xdr:cNvCxnSpPr/>
      </xdr:nvCxnSpPr>
      <xdr:spPr>
        <a:xfrm flipV="1">
          <a:off x="13703300" y="9845142"/>
          <a:ext cx="8890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92746</xdr:rowOff>
    </xdr:from>
    <xdr:to>
      <xdr:col>71</xdr:col>
      <xdr:colOff>177800</xdr:colOff>
      <xdr:row>57</xdr:row>
      <xdr:rowOff>109693</xdr:rowOff>
    </xdr:to>
    <xdr:cxnSp macro="">
      <xdr:nvCxnSpPr>
        <xdr:cNvPr id="579" name="直線コネクタ 578"/>
        <xdr:cNvCxnSpPr/>
      </xdr:nvCxnSpPr>
      <xdr:spPr>
        <a:xfrm>
          <a:off x="12814300" y="9865396"/>
          <a:ext cx="8890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25410</xdr:rowOff>
    </xdr:from>
    <xdr:to>
      <xdr:col>67</xdr:col>
      <xdr:colOff>101600</xdr:colOff>
      <xdr:row>57</xdr:row>
      <xdr:rowOff>127010</xdr:rowOff>
    </xdr:to>
    <xdr:sp macro="" textlink="">
      <xdr:nvSpPr>
        <xdr:cNvPr id="582" name="フローチャート: 判断 581"/>
        <xdr:cNvSpPr/>
      </xdr:nvSpPr>
      <xdr:spPr>
        <a:xfrm>
          <a:off x="12763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143537</xdr:rowOff>
    </xdr:from>
    <xdr:ext cx="534377" cy="259045"/>
    <xdr:sp macro="" textlink="">
      <xdr:nvSpPr>
        <xdr:cNvPr id="583" name="テキスト ボックス 582"/>
        <xdr:cNvSpPr txBox="1"/>
      </xdr:nvSpPr>
      <xdr:spPr>
        <a:xfrm>
          <a:off x="12547111" y="95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115997</xdr:rowOff>
    </xdr:from>
    <xdr:to>
      <xdr:col>85</xdr:col>
      <xdr:colOff>177800</xdr:colOff>
      <xdr:row>55</xdr:row>
      <xdr:rowOff>46147</xdr:rowOff>
    </xdr:to>
    <xdr:sp macro="" textlink="">
      <xdr:nvSpPr>
        <xdr:cNvPr id="589" name="楕円 588"/>
        <xdr:cNvSpPr/>
      </xdr:nvSpPr>
      <xdr:spPr>
        <a:xfrm>
          <a:off x="16268700" y="93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138874</xdr:rowOff>
    </xdr:from>
    <xdr:ext cx="534377" cy="259045"/>
    <xdr:sp macro="" textlink="">
      <xdr:nvSpPr>
        <xdr:cNvPr id="590" name="教育費該当値テキスト"/>
        <xdr:cNvSpPr txBox="1"/>
      </xdr:nvSpPr>
      <xdr:spPr>
        <a:xfrm>
          <a:off x="16370300" y="92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128006</xdr:rowOff>
    </xdr:from>
    <xdr:to>
      <xdr:col>81</xdr:col>
      <xdr:colOff>101600</xdr:colOff>
      <xdr:row>55</xdr:row>
      <xdr:rowOff>58156</xdr:rowOff>
    </xdr:to>
    <xdr:sp macro="" textlink="">
      <xdr:nvSpPr>
        <xdr:cNvPr id="591" name="楕円 590"/>
        <xdr:cNvSpPr/>
      </xdr:nvSpPr>
      <xdr:spPr>
        <a:xfrm>
          <a:off x="15430500" y="93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74683</xdr:rowOff>
    </xdr:from>
    <xdr:ext cx="534377" cy="259045"/>
    <xdr:sp macro="" textlink="">
      <xdr:nvSpPr>
        <xdr:cNvPr id="592" name="テキスト ボックス 591"/>
        <xdr:cNvSpPr txBox="1"/>
      </xdr:nvSpPr>
      <xdr:spPr>
        <a:xfrm>
          <a:off x="15214111" y="916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21692</xdr:rowOff>
    </xdr:from>
    <xdr:to>
      <xdr:col>76</xdr:col>
      <xdr:colOff>165100</xdr:colOff>
      <xdr:row>57</xdr:row>
      <xdr:rowOff>123292</xdr:rowOff>
    </xdr:to>
    <xdr:sp macro="" textlink="">
      <xdr:nvSpPr>
        <xdr:cNvPr id="593" name="楕円 592"/>
        <xdr:cNvSpPr/>
      </xdr:nvSpPr>
      <xdr:spPr>
        <a:xfrm>
          <a:off x="14541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139819</xdr:rowOff>
    </xdr:from>
    <xdr:ext cx="534377" cy="259045"/>
    <xdr:sp macro="" textlink="">
      <xdr:nvSpPr>
        <xdr:cNvPr id="594" name="テキスト ボックス 593"/>
        <xdr:cNvSpPr txBox="1"/>
      </xdr:nvSpPr>
      <xdr:spPr>
        <a:xfrm>
          <a:off x="14325111" y="95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58893</xdr:rowOff>
    </xdr:from>
    <xdr:to>
      <xdr:col>72</xdr:col>
      <xdr:colOff>38100</xdr:colOff>
      <xdr:row>57</xdr:row>
      <xdr:rowOff>160493</xdr:rowOff>
    </xdr:to>
    <xdr:sp macro="" textlink="">
      <xdr:nvSpPr>
        <xdr:cNvPr id="595" name="楕円 594"/>
        <xdr:cNvSpPr/>
      </xdr:nvSpPr>
      <xdr:spPr>
        <a:xfrm>
          <a:off x="13652500" y="98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151620</xdr:rowOff>
    </xdr:from>
    <xdr:ext cx="534377" cy="259045"/>
    <xdr:sp macro="" textlink="">
      <xdr:nvSpPr>
        <xdr:cNvPr id="596" name="テキスト ボックス 595"/>
        <xdr:cNvSpPr txBox="1"/>
      </xdr:nvSpPr>
      <xdr:spPr>
        <a:xfrm>
          <a:off x="13436111" y="992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41946</xdr:rowOff>
    </xdr:from>
    <xdr:to>
      <xdr:col>67</xdr:col>
      <xdr:colOff>101600</xdr:colOff>
      <xdr:row>57</xdr:row>
      <xdr:rowOff>143546</xdr:rowOff>
    </xdr:to>
    <xdr:sp macro="" textlink="">
      <xdr:nvSpPr>
        <xdr:cNvPr id="597" name="楕円 596"/>
        <xdr:cNvSpPr/>
      </xdr:nvSpPr>
      <xdr:spPr>
        <a:xfrm>
          <a:off x="12763500" y="981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134673</xdr:rowOff>
    </xdr:from>
    <xdr:ext cx="534377" cy="259045"/>
    <xdr:sp macro="" textlink="">
      <xdr:nvSpPr>
        <xdr:cNvPr id="598" name="テキスト ボックス 597"/>
        <xdr:cNvSpPr txBox="1"/>
      </xdr:nvSpPr>
      <xdr:spPr>
        <a:xfrm>
          <a:off x="12547111" y="990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25833</xdr:rowOff>
    </xdr:from>
    <xdr:to>
      <xdr:col>85</xdr:col>
      <xdr:colOff>127000</xdr:colOff>
      <xdr:row>79</xdr:row>
      <xdr:rowOff>35649</xdr:rowOff>
    </xdr:to>
    <xdr:cxnSp macro="">
      <xdr:nvCxnSpPr>
        <xdr:cNvPr id="627" name="直線コネクタ 626"/>
        <xdr:cNvCxnSpPr/>
      </xdr:nvCxnSpPr>
      <xdr:spPr>
        <a:xfrm>
          <a:off x="15481300" y="13570383"/>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25833</xdr:rowOff>
    </xdr:from>
    <xdr:to>
      <xdr:col>81</xdr:col>
      <xdr:colOff>50800</xdr:colOff>
      <xdr:row>79</xdr:row>
      <xdr:rowOff>44450</xdr:rowOff>
    </xdr:to>
    <xdr:cxnSp macro="">
      <xdr:nvCxnSpPr>
        <xdr:cNvPr id="630" name="直線コネクタ 629"/>
        <xdr:cNvCxnSpPr/>
      </xdr:nvCxnSpPr>
      <xdr:spPr>
        <a:xfrm flipV="1">
          <a:off x="14592300" y="13570383"/>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35637</xdr:rowOff>
    </xdr:from>
    <xdr:to>
      <xdr:col>76</xdr:col>
      <xdr:colOff>114300</xdr:colOff>
      <xdr:row>79</xdr:row>
      <xdr:rowOff>44450</xdr:rowOff>
    </xdr:to>
    <xdr:cxnSp macro="">
      <xdr:nvCxnSpPr>
        <xdr:cNvPr id="633" name="直線コネクタ 632"/>
        <xdr:cNvCxnSpPr/>
      </xdr:nvCxnSpPr>
      <xdr:spPr>
        <a:xfrm>
          <a:off x="13703300" y="13580187"/>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145148</xdr:rowOff>
    </xdr:from>
    <xdr:to>
      <xdr:col>71</xdr:col>
      <xdr:colOff>177800</xdr:colOff>
      <xdr:row>79</xdr:row>
      <xdr:rowOff>35637</xdr:rowOff>
    </xdr:to>
    <xdr:cxnSp macro="">
      <xdr:nvCxnSpPr>
        <xdr:cNvPr id="636" name="直線コネクタ 635"/>
        <xdr:cNvCxnSpPr/>
      </xdr:nvCxnSpPr>
      <xdr:spPr>
        <a:xfrm>
          <a:off x="12814300" y="13518248"/>
          <a:ext cx="889000" cy="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156375</xdr:rowOff>
    </xdr:from>
    <xdr:to>
      <xdr:col>67</xdr:col>
      <xdr:colOff>101600</xdr:colOff>
      <xdr:row>79</xdr:row>
      <xdr:rowOff>86525</xdr:rowOff>
    </xdr:to>
    <xdr:sp macro="" textlink="">
      <xdr:nvSpPr>
        <xdr:cNvPr id="639" name="フローチャート: 判断 638"/>
        <xdr:cNvSpPr/>
      </xdr:nvSpPr>
      <xdr:spPr>
        <a:xfrm>
          <a:off x="12763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77652</xdr:rowOff>
    </xdr:from>
    <xdr:ext cx="378565" cy="259045"/>
    <xdr:sp macro="" textlink="">
      <xdr:nvSpPr>
        <xdr:cNvPr id="640" name="テキスト ボックス 639"/>
        <xdr:cNvSpPr txBox="1"/>
      </xdr:nvSpPr>
      <xdr:spPr>
        <a:xfrm>
          <a:off x="12625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156299</xdr:rowOff>
    </xdr:from>
    <xdr:to>
      <xdr:col>85</xdr:col>
      <xdr:colOff>177800</xdr:colOff>
      <xdr:row>79</xdr:row>
      <xdr:rowOff>86449</xdr:rowOff>
    </xdr:to>
    <xdr:sp macro="" textlink="">
      <xdr:nvSpPr>
        <xdr:cNvPr id="646" name="楕円 645"/>
        <xdr:cNvSpPr/>
      </xdr:nvSpPr>
      <xdr:spPr>
        <a:xfrm>
          <a:off x="16268700" y="135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146483</xdr:rowOff>
    </xdr:from>
    <xdr:to>
      <xdr:col>81</xdr:col>
      <xdr:colOff>101600</xdr:colOff>
      <xdr:row>79</xdr:row>
      <xdr:rowOff>76633</xdr:rowOff>
    </xdr:to>
    <xdr:sp macro="" textlink="">
      <xdr:nvSpPr>
        <xdr:cNvPr id="648" name="楕円 647"/>
        <xdr:cNvSpPr/>
      </xdr:nvSpPr>
      <xdr:spPr>
        <a:xfrm>
          <a:off x="15430500" y="13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93160</xdr:rowOff>
    </xdr:from>
    <xdr:ext cx="469744" cy="259045"/>
    <xdr:sp macro="" textlink="">
      <xdr:nvSpPr>
        <xdr:cNvPr id="649" name="テキスト ボックス 648"/>
        <xdr:cNvSpPr txBox="1"/>
      </xdr:nvSpPr>
      <xdr:spPr>
        <a:xfrm>
          <a:off x="15246428" y="1329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156287</xdr:rowOff>
    </xdr:from>
    <xdr:to>
      <xdr:col>72</xdr:col>
      <xdr:colOff>38100</xdr:colOff>
      <xdr:row>79</xdr:row>
      <xdr:rowOff>86437</xdr:rowOff>
    </xdr:to>
    <xdr:sp macro="" textlink="">
      <xdr:nvSpPr>
        <xdr:cNvPr id="652" name="楕円 651"/>
        <xdr:cNvSpPr/>
      </xdr:nvSpPr>
      <xdr:spPr>
        <a:xfrm>
          <a:off x="13652500" y="13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77564</xdr:rowOff>
    </xdr:from>
    <xdr:ext cx="378565" cy="259045"/>
    <xdr:sp macro="" textlink="">
      <xdr:nvSpPr>
        <xdr:cNvPr id="653" name="テキスト ボックス 652"/>
        <xdr:cNvSpPr txBox="1"/>
      </xdr:nvSpPr>
      <xdr:spPr>
        <a:xfrm>
          <a:off x="13514017" y="1362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94348</xdr:rowOff>
    </xdr:from>
    <xdr:to>
      <xdr:col>67</xdr:col>
      <xdr:colOff>101600</xdr:colOff>
      <xdr:row>79</xdr:row>
      <xdr:rowOff>24498</xdr:rowOff>
    </xdr:to>
    <xdr:sp macro="" textlink="">
      <xdr:nvSpPr>
        <xdr:cNvPr id="654" name="楕円 653"/>
        <xdr:cNvSpPr/>
      </xdr:nvSpPr>
      <xdr:spPr>
        <a:xfrm>
          <a:off x="12763500" y="134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41025</xdr:rowOff>
    </xdr:from>
    <xdr:ext cx="469744" cy="259045"/>
    <xdr:sp macro="" textlink="">
      <xdr:nvSpPr>
        <xdr:cNvPr id="655" name="テキスト ボックス 654"/>
        <xdr:cNvSpPr txBox="1"/>
      </xdr:nvSpPr>
      <xdr:spPr>
        <a:xfrm>
          <a:off x="12579428" y="132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113802</xdr:rowOff>
    </xdr:from>
    <xdr:to>
      <xdr:col>85</xdr:col>
      <xdr:colOff>127000</xdr:colOff>
      <xdr:row>92</xdr:row>
      <xdr:rowOff>149563</xdr:rowOff>
    </xdr:to>
    <xdr:cxnSp macro="">
      <xdr:nvCxnSpPr>
        <xdr:cNvPr id="686" name="直線コネクタ 685"/>
        <xdr:cNvCxnSpPr/>
      </xdr:nvCxnSpPr>
      <xdr:spPr>
        <a:xfrm flipV="1">
          <a:off x="15481300" y="15887202"/>
          <a:ext cx="8382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149563</xdr:rowOff>
    </xdr:from>
    <xdr:to>
      <xdr:col>81</xdr:col>
      <xdr:colOff>50800</xdr:colOff>
      <xdr:row>93</xdr:row>
      <xdr:rowOff>3536</xdr:rowOff>
    </xdr:to>
    <xdr:cxnSp macro="">
      <xdr:nvCxnSpPr>
        <xdr:cNvPr id="689" name="直線コネクタ 688"/>
        <xdr:cNvCxnSpPr/>
      </xdr:nvCxnSpPr>
      <xdr:spPr>
        <a:xfrm flipV="1">
          <a:off x="14592300" y="15922963"/>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3536</xdr:rowOff>
    </xdr:from>
    <xdr:to>
      <xdr:col>76</xdr:col>
      <xdr:colOff>114300</xdr:colOff>
      <xdr:row>93</xdr:row>
      <xdr:rowOff>62221</xdr:rowOff>
    </xdr:to>
    <xdr:cxnSp macro="">
      <xdr:nvCxnSpPr>
        <xdr:cNvPr id="692" name="直線コネクタ 691"/>
        <xdr:cNvCxnSpPr/>
      </xdr:nvCxnSpPr>
      <xdr:spPr>
        <a:xfrm flipV="1">
          <a:off x="13703300" y="15948386"/>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62221</xdr:rowOff>
    </xdr:from>
    <xdr:to>
      <xdr:col>71</xdr:col>
      <xdr:colOff>177800</xdr:colOff>
      <xdr:row>93</xdr:row>
      <xdr:rowOff>158967</xdr:rowOff>
    </xdr:to>
    <xdr:cxnSp macro="">
      <xdr:nvCxnSpPr>
        <xdr:cNvPr id="695" name="直線コネクタ 694"/>
        <xdr:cNvCxnSpPr/>
      </xdr:nvCxnSpPr>
      <xdr:spPr>
        <a:xfrm flipV="1">
          <a:off x="12814300" y="16007071"/>
          <a:ext cx="889000" cy="9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104494</xdr:rowOff>
    </xdr:from>
    <xdr:to>
      <xdr:col>67</xdr:col>
      <xdr:colOff>101600</xdr:colOff>
      <xdr:row>96</xdr:row>
      <xdr:rowOff>34644</xdr:rowOff>
    </xdr:to>
    <xdr:sp macro="" textlink="">
      <xdr:nvSpPr>
        <xdr:cNvPr id="698" name="フローチャート: 判断 697"/>
        <xdr:cNvSpPr/>
      </xdr:nvSpPr>
      <xdr:spPr>
        <a:xfrm>
          <a:off x="12763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25771</xdr:rowOff>
    </xdr:from>
    <xdr:ext cx="534377" cy="259045"/>
    <xdr:sp macro="" textlink="">
      <xdr:nvSpPr>
        <xdr:cNvPr id="699" name="テキスト ボックス 698"/>
        <xdr:cNvSpPr txBox="1"/>
      </xdr:nvSpPr>
      <xdr:spPr>
        <a:xfrm>
          <a:off x="12547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63002</xdr:rowOff>
    </xdr:from>
    <xdr:to>
      <xdr:col>85</xdr:col>
      <xdr:colOff>177800</xdr:colOff>
      <xdr:row>92</xdr:row>
      <xdr:rowOff>164602</xdr:rowOff>
    </xdr:to>
    <xdr:sp macro="" textlink="">
      <xdr:nvSpPr>
        <xdr:cNvPr id="705" name="楕円 704"/>
        <xdr:cNvSpPr/>
      </xdr:nvSpPr>
      <xdr:spPr>
        <a:xfrm>
          <a:off x="16268700" y="158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85879</xdr:rowOff>
    </xdr:from>
    <xdr:ext cx="534377" cy="259045"/>
    <xdr:sp macro="" textlink="">
      <xdr:nvSpPr>
        <xdr:cNvPr id="706" name="公債費該当値テキスト"/>
        <xdr:cNvSpPr txBox="1"/>
      </xdr:nvSpPr>
      <xdr:spPr>
        <a:xfrm>
          <a:off x="16370300" y="156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98763</xdr:rowOff>
    </xdr:from>
    <xdr:to>
      <xdr:col>81</xdr:col>
      <xdr:colOff>101600</xdr:colOff>
      <xdr:row>93</xdr:row>
      <xdr:rowOff>28913</xdr:rowOff>
    </xdr:to>
    <xdr:sp macro="" textlink="">
      <xdr:nvSpPr>
        <xdr:cNvPr id="707" name="楕円 706"/>
        <xdr:cNvSpPr/>
      </xdr:nvSpPr>
      <xdr:spPr>
        <a:xfrm>
          <a:off x="15430500" y="158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45440</xdr:rowOff>
    </xdr:from>
    <xdr:ext cx="534377" cy="259045"/>
    <xdr:sp macro="" textlink="">
      <xdr:nvSpPr>
        <xdr:cNvPr id="708" name="テキスト ボックス 707"/>
        <xdr:cNvSpPr txBox="1"/>
      </xdr:nvSpPr>
      <xdr:spPr>
        <a:xfrm>
          <a:off x="15214111" y="156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124186</xdr:rowOff>
    </xdr:from>
    <xdr:to>
      <xdr:col>76</xdr:col>
      <xdr:colOff>165100</xdr:colOff>
      <xdr:row>93</xdr:row>
      <xdr:rowOff>54336</xdr:rowOff>
    </xdr:to>
    <xdr:sp macro="" textlink="">
      <xdr:nvSpPr>
        <xdr:cNvPr id="709" name="楕円 708"/>
        <xdr:cNvSpPr/>
      </xdr:nvSpPr>
      <xdr:spPr>
        <a:xfrm>
          <a:off x="14541500" y="158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70863</xdr:rowOff>
    </xdr:from>
    <xdr:ext cx="534377" cy="259045"/>
    <xdr:sp macro="" textlink="">
      <xdr:nvSpPr>
        <xdr:cNvPr id="710" name="テキスト ボックス 709"/>
        <xdr:cNvSpPr txBox="1"/>
      </xdr:nvSpPr>
      <xdr:spPr>
        <a:xfrm>
          <a:off x="14325111" y="156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11421</xdr:rowOff>
    </xdr:from>
    <xdr:to>
      <xdr:col>72</xdr:col>
      <xdr:colOff>38100</xdr:colOff>
      <xdr:row>93</xdr:row>
      <xdr:rowOff>113021</xdr:rowOff>
    </xdr:to>
    <xdr:sp macro="" textlink="">
      <xdr:nvSpPr>
        <xdr:cNvPr id="711" name="楕円 710"/>
        <xdr:cNvSpPr/>
      </xdr:nvSpPr>
      <xdr:spPr>
        <a:xfrm>
          <a:off x="13652500" y="159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129548</xdr:rowOff>
    </xdr:from>
    <xdr:ext cx="534377" cy="259045"/>
    <xdr:sp macro="" textlink="">
      <xdr:nvSpPr>
        <xdr:cNvPr id="712" name="テキスト ボックス 711"/>
        <xdr:cNvSpPr txBox="1"/>
      </xdr:nvSpPr>
      <xdr:spPr>
        <a:xfrm>
          <a:off x="13436111" y="157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108167</xdr:rowOff>
    </xdr:from>
    <xdr:to>
      <xdr:col>67</xdr:col>
      <xdr:colOff>101600</xdr:colOff>
      <xdr:row>94</xdr:row>
      <xdr:rowOff>38317</xdr:rowOff>
    </xdr:to>
    <xdr:sp macro="" textlink="">
      <xdr:nvSpPr>
        <xdr:cNvPr id="713" name="楕円 712"/>
        <xdr:cNvSpPr/>
      </xdr:nvSpPr>
      <xdr:spPr>
        <a:xfrm>
          <a:off x="12763500" y="160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54844</xdr:rowOff>
    </xdr:from>
    <xdr:ext cx="534377" cy="259045"/>
    <xdr:sp macro="" textlink="">
      <xdr:nvSpPr>
        <xdr:cNvPr id="714" name="テキスト ボックス 713"/>
        <xdr:cNvSpPr txBox="1"/>
      </xdr:nvSpPr>
      <xdr:spPr>
        <a:xfrm>
          <a:off x="12547111" y="158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138100</xdr:rowOff>
    </xdr:from>
    <xdr:to>
      <xdr:col>116</xdr:col>
      <xdr:colOff>63500</xdr:colOff>
      <xdr:row>38</xdr:row>
      <xdr:rowOff>138785</xdr:rowOff>
    </xdr:to>
    <xdr:cxnSp macro="">
      <xdr:nvCxnSpPr>
        <xdr:cNvPr id="741" name="直線コネクタ 740"/>
        <xdr:cNvCxnSpPr/>
      </xdr:nvCxnSpPr>
      <xdr:spPr>
        <a:xfrm>
          <a:off x="21323300" y="6653200"/>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138100</xdr:rowOff>
    </xdr:from>
    <xdr:to>
      <xdr:col>111</xdr:col>
      <xdr:colOff>177800</xdr:colOff>
      <xdr:row>38</xdr:row>
      <xdr:rowOff>138785</xdr:rowOff>
    </xdr:to>
    <xdr:cxnSp macro="">
      <xdr:nvCxnSpPr>
        <xdr:cNvPr id="744" name="直線コネクタ 743"/>
        <xdr:cNvCxnSpPr/>
      </xdr:nvCxnSpPr>
      <xdr:spPr>
        <a:xfrm flipV="1">
          <a:off x="20434300" y="66532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138785</xdr:rowOff>
    </xdr:from>
    <xdr:to>
      <xdr:col>107</xdr:col>
      <xdr:colOff>50800</xdr:colOff>
      <xdr:row>38</xdr:row>
      <xdr:rowOff>138785</xdr:rowOff>
    </xdr:to>
    <xdr:cxnSp macro="">
      <xdr:nvCxnSpPr>
        <xdr:cNvPr id="747" name="直線コネクタ 746"/>
        <xdr:cNvCxnSpPr/>
      </xdr:nvCxnSpPr>
      <xdr:spPr>
        <a:xfrm>
          <a:off x="19545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135813</xdr:rowOff>
    </xdr:from>
    <xdr:to>
      <xdr:col>102</xdr:col>
      <xdr:colOff>114300</xdr:colOff>
      <xdr:row>38</xdr:row>
      <xdr:rowOff>138785</xdr:rowOff>
    </xdr:to>
    <xdr:cxnSp macro="">
      <xdr:nvCxnSpPr>
        <xdr:cNvPr id="750" name="直線コネクタ 749"/>
        <xdr:cNvCxnSpPr/>
      </xdr:nvCxnSpPr>
      <xdr:spPr>
        <a:xfrm>
          <a:off x="18656300" y="665091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53" name="フローチャート: 判断 752"/>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54" name="テキスト ボックス 753"/>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87985</xdr:rowOff>
    </xdr:from>
    <xdr:to>
      <xdr:col>116</xdr:col>
      <xdr:colOff>114300</xdr:colOff>
      <xdr:row>39</xdr:row>
      <xdr:rowOff>18135</xdr:rowOff>
    </xdr:to>
    <xdr:sp macro="" textlink="">
      <xdr:nvSpPr>
        <xdr:cNvPr id="760" name="楕円 759"/>
        <xdr:cNvSpPr/>
      </xdr:nvSpPr>
      <xdr:spPr>
        <a:xfrm>
          <a:off x="22110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46981</xdr:rowOff>
    </xdr:from>
    <xdr:ext cx="249299" cy="259045"/>
    <xdr:sp macro="" textlink="">
      <xdr:nvSpPr>
        <xdr:cNvPr id="761" name="諸支出金該当値テキスト"/>
        <xdr:cNvSpPr txBox="1"/>
      </xdr:nvSpPr>
      <xdr:spPr>
        <a:xfrm>
          <a:off x="22212300" y="65620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87300</xdr:rowOff>
    </xdr:from>
    <xdr:to>
      <xdr:col>112</xdr:col>
      <xdr:colOff>38100</xdr:colOff>
      <xdr:row>39</xdr:row>
      <xdr:rowOff>17450</xdr:rowOff>
    </xdr:to>
    <xdr:sp macro="" textlink="">
      <xdr:nvSpPr>
        <xdr:cNvPr id="762" name="楕円 761"/>
        <xdr:cNvSpPr/>
      </xdr:nvSpPr>
      <xdr:spPr>
        <a:xfrm>
          <a:off x="21272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8577</xdr:rowOff>
    </xdr:from>
    <xdr:ext cx="249299" cy="259045"/>
    <xdr:sp macro="" textlink="">
      <xdr:nvSpPr>
        <xdr:cNvPr id="763" name="テキスト ボックス 762"/>
        <xdr:cNvSpPr txBox="1"/>
      </xdr:nvSpPr>
      <xdr:spPr>
        <a:xfrm>
          <a:off x="21198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87985</xdr:rowOff>
    </xdr:from>
    <xdr:to>
      <xdr:col>107</xdr:col>
      <xdr:colOff>101600</xdr:colOff>
      <xdr:row>39</xdr:row>
      <xdr:rowOff>18135</xdr:rowOff>
    </xdr:to>
    <xdr:sp macro="" textlink="">
      <xdr:nvSpPr>
        <xdr:cNvPr id="764" name="楕円 763"/>
        <xdr:cNvSpPr/>
      </xdr:nvSpPr>
      <xdr:spPr>
        <a:xfrm>
          <a:off x="2038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9262</xdr:rowOff>
    </xdr:from>
    <xdr:ext cx="249299" cy="259045"/>
    <xdr:sp macro="" textlink="">
      <xdr:nvSpPr>
        <xdr:cNvPr id="765" name="テキスト ボックス 764"/>
        <xdr:cNvSpPr txBox="1"/>
      </xdr:nvSpPr>
      <xdr:spPr>
        <a:xfrm>
          <a:off x="20309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87985</xdr:rowOff>
    </xdr:from>
    <xdr:to>
      <xdr:col>102</xdr:col>
      <xdr:colOff>165100</xdr:colOff>
      <xdr:row>39</xdr:row>
      <xdr:rowOff>18135</xdr:rowOff>
    </xdr:to>
    <xdr:sp macro="" textlink="">
      <xdr:nvSpPr>
        <xdr:cNvPr id="766" name="楕円 765"/>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9262</xdr:rowOff>
    </xdr:from>
    <xdr:ext cx="249299" cy="259045"/>
    <xdr:sp macro="" textlink="">
      <xdr:nvSpPr>
        <xdr:cNvPr id="767" name="テキスト ボックス 766"/>
        <xdr:cNvSpPr txBox="1"/>
      </xdr:nvSpPr>
      <xdr:spPr>
        <a:xfrm>
          <a:off x="19420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85013</xdr:rowOff>
    </xdr:from>
    <xdr:to>
      <xdr:col>98</xdr:col>
      <xdr:colOff>38100</xdr:colOff>
      <xdr:row>39</xdr:row>
      <xdr:rowOff>15163</xdr:rowOff>
    </xdr:to>
    <xdr:sp macro="" textlink="">
      <xdr:nvSpPr>
        <xdr:cNvPr id="768" name="楕円 767"/>
        <xdr:cNvSpPr/>
      </xdr:nvSpPr>
      <xdr:spPr>
        <a:xfrm>
          <a:off x="18605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6290</xdr:rowOff>
    </xdr:from>
    <xdr:ext cx="313932" cy="259045"/>
    <xdr:sp macro="" textlink="">
      <xdr:nvSpPr>
        <xdr:cNvPr id="769" name="テキスト ボックス 768"/>
        <xdr:cNvSpPr txBox="1"/>
      </xdr:nvSpPr>
      <xdr:spPr>
        <a:xfrm>
          <a:off x="18499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商工費、土木費、教育費、公債費等について、人口１人当たり決算額は類似団体平均を上回っている。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商工費については、制度融資預託金の減額が続いているものの、類似団体平均を上回っている。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除排雪に係る経費の増加により増となった前年度から減少したものの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教育費については、スポーツ・文化・交流複合施設建設事業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や図書館等複合施設建設事業費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などの実施に伴い類似団体平均を上回っている。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公債費については、合併特例債や臨時財政対策債などの償還金が増額している。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普通建設事業等に係る歳入の確保、入札等による適正な予算執行に努めた結果、決算余剰金の一部を財政調整基金に積み立てることができたことなどを要因として、実質単年度収支はプラスとなった。</a:t>
          </a:r>
        </a:p>
        <a:p>
          <a:r>
            <a:rPr kumimoji="1" lang="ja-JP" altLang="en-US" sz="1300">
              <a:latin typeface="ＭＳ ゴシック" pitchFamily="49" charset="-128"/>
              <a:ea typeface="ＭＳ ゴシック" pitchFamily="49" charset="-128"/>
            </a:rPr>
            <a:t>今後も普通交付税の減少、公債費や扶助費等の義務的経費、老朽化する公共施設の維持補修費などの財政負担により、当分の間、財政調整基金残高の減少が続くことが見込まれるが、持続可能な財政基盤を堅持するため、中長期的な視点を持っ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新潟県三条市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歳入において国県支出金や地方債、繰入金などの減があったものの、歳出において義務的経費である人件費や扶助費のほか、普通建設事業費、貸付金などの減と相まって、</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年度の一般会計決算における黒字額は前年度と比較しほぼ横ばいとなった。</a:t>
          </a:r>
        </a:p>
        <a:p>
          <a:r>
            <a:rPr kumimoji="1" lang="ja-JP" altLang="en-US" sz="1400">
              <a:solidFill>
                <a:schemeClr val="tx1"/>
              </a:solidFill>
              <a:latin typeface="ＭＳ ゴシック" pitchFamily="49" charset="-128"/>
              <a:ea typeface="ＭＳ ゴシック" pitchFamily="49" charset="-128"/>
            </a:rPr>
            <a:t>また、国民健康保険事業特別会計は、歳入において国保税率を引き下げたことによる税収入の減少などがあり、黒字額が減少した。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46687290</v>
      </c>
      <c r="BO4" s="392"/>
      <c r="BP4" s="392"/>
      <c r="BQ4" s="392"/>
      <c r="BR4" s="392"/>
      <c r="BS4" s="392"/>
      <c r="BT4" s="392"/>
      <c r="BU4" s="393"/>
      <c r="BV4" s="391">
        <v>48099283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1.2</v>
      </c>
      <c r="CU4" s="398"/>
      <c r="CV4" s="398"/>
      <c r="CW4" s="398"/>
      <c r="CX4" s="398"/>
      <c r="CY4" s="398"/>
      <c r="CZ4" s="398"/>
      <c r="DA4" s="399"/>
      <c r="DB4" s="397">
        <v>1.2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46186072</v>
      </c>
      <c r="BO5" s="429"/>
      <c r="BP5" s="429"/>
      <c r="BQ5" s="429"/>
      <c r="BR5" s="429"/>
      <c r="BS5" s="429"/>
      <c r="BT5" s="429"/>
      <c r="BU5" s="430"/>
      <c r="BV5" s="428">
        <v>47611226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94.7</v>
      </c>
      <c r="CU5" s="426"/>
      <c r="CV5" s="426"/>
      <c r="CW5" s="426"/>
      <c r="CX5" s="426"/>
      <c r="CY5" s="426"/>
      <c r="CZ5" s="426"/>
      <c r="DA5" s="427"/>
      <c r="DB5" s="425">
        <v>95.9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501218</v>
      </c>
      <c r="BO6" s="429"/>
      <c r="BP6" s="429"/>
      <c r="BQ6" s="429"/>
      <c r="BR6" s="429"/>
      <c r="BS6" s="429"/>
      <c r="BT6" s="429"/>
      <c r="BU6" s="430"/>
      <c r="BV6" s="428">
        <v>488057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101.1</v>
      </c>
      <c r="CU6" s="466"/>
      <c r="CV6" s="466"/>
      <c r="CW6" s="466"/>
      <c r="CX6" s="466"/>
      <c r="CY6" s="466"/>
      <c r="CZ6" s="466"/>
      <c r="DA6" s="467"/>
      <c r="DB6" s="465">
        <v>102.5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196270</v>
      </c>
      <c r="BO7" s="429"/>
      <c r="BP7" s="429"/>
      <c r="BQ7" s="429"/>
      <c r="BR7" s="429"/>
      <c r="BS7" s="429"/>
      <c r="BT7" s="429"/>
      <c r="BU7" s="430"/>
      <c r="BV7" s="428">
        <v>183891</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25783649</v>
      </c>
      <c r="CU7" s="429"/>
      <c r="CV7" s="429"/>
      <c r="CW7" s="429"/>
      <c r="CX7" s="429"/>
      <c r="CY7" s="429"/>
      <c r="CZ7" s="429"/>
      <c r="DA7" s="430"/>
      <c r="DB7" s="428">
        <v>25648680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304948</v>
      </c>
      <c r="BO8" s="429"/>
      <c r="BP8" s="429"/>
      <c r="BQ8" s="429"/>
      <c r="BR8" s="429"/>
      <c r="BS8" s="429"/>
      <c r="BT8" s="429"/>
      <c r="BU8" s="430"/>
      <c r="BV8" s="428">
        <v>304166</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0.59</v>
      </c>
      <c r="CU8" s="469"/>
      <c r="CV8" s="469"/>
      <c r="CW8" s="469"/>
      <c r="CX8" s="469"/>
      <c r="CY8" s="469"/>
      <c r="CZ8" s="469"/>
      <c r="DA8" s="470"/>
      <c r="DB8" s="468">
        <v>0.6</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99192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782</v>
      </c>
      <c r="BO9" s="429"/>
      <c r="BP9" s="429"/>
      <c r="BQ9" s="429"/>
      <c r="BR9" s="429"/>
      <c r="BS9" s="429"/>
      <c r="BT9" s="429"/>
      <c r="BU9" s="430"/>
      <c r="BV9" s="428">
        <v>629</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24.4</v>
      </c>
      <c r="CU9" s="426"/>
      <c r="CV9" s="426"/>
      <c r="CW9" s="426"/>
      <c r="CX9" s="426"/>
      <c r="CY9" s="426"/>
      <c r="CZ9" s="426"/>
      <c r="DA9" s="427"/>
      <c r="DB9" s="425">
        <v>23.4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102292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891564</v>
      </c>
      <c r="BO10" s="429"/>
      <c r="BP10" s="429"/>
      <c r="BQ10" s="429"/>
      <c r="BR10" s="429"/>
      <c r="BS10" s="429"/>
      <c r="BT10" s="429"/>
      <c r="BU10" s="430"/>
      <c r="BV10" s="428">
        <v>364269</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98190</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94</v>
      </c>
      <c r="AV12" s="461"/>
      <c r="AW12" s="461"/>
      <c r="AX12" s="461"/>
      <c r="AY12" s="462" t="s">
        <v>135</v>
      </c>
      <c r="AZ12" s="463"/>
      <c r="BA12" s="463"/>
      <c r="BB12" s="463"/>
      <c r="BC12" s="463"/>
      <c r="BD12" s="463"/>
      <c r="BE12" s="463"/>
      <c r="BF12" s="463"/>
      <c r="BG12" s="463"/>
      <c r="BH12" s="463"/>
      <c r="BI12" s="463"/>
      <c r="BJ12" s="463"/>
      <c r="BK12" s="463"/>
      <c r="BL12" s="463"/>
      <c r="BM12" s="464"/>
      <c r="BN12" s="428">
        <v>470000</v>
      </c>
      <c r="BO12" s="429"/>
      <c r="BP12" s="429"/>
      <c r="BQ12" s="429"/>
      <c r="BR12" s="429"/>
      <c r="BS12" s="429"/>
      <c r="BT12" s="429"/>
      <c r="BU12" s="430"/>
      <c r="BV12" s="428">
        <v>969245</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97629</v>
      </c>
      <c r="S13" s="510"/>
      <c r="T13" s="510"/>
      <c r="U13" s="510"/>
      <c r="V13" s="511"/>
      <c r="W13" s="444" t="s">
        <v>140</v>
      </c>
      <c r="X13" s="445"/>
      <c r="Y13" s="445"/>
      <c r="Z13" s="445"/>
      <c r="AA13" s="445"/>
      <c r="AB13" s="435"/>
      <c r="AC13" s="479">
        <v>2343</v>
      </c>
      <c r="AD13" s="480"/>
      <c r="AE13" s="480"/>
      <c r="AF13" s="480"/>
      <c r="AG13" s="519"/>
      <c r="AH13" s="479">
        <v>2135</v>
      </c>
      <c r="AI13" s="480"/>
      <c r="AJ13" s="480"/>
      <c r="AK13" s="480"/>
      <c r="AL13" s="481"/>
      <c r="AM13" s="457" t="s">
        <v>141</v>
      </c>
      <c r="AN13" s="458"/>
      <c r="AO13" s="458"/>
      <c r="AP13" s="458"/>
      <c r="AQ13" s="458"/>
      <c r="AR13" s="458"/>
      <c r="AS13" s="458"/>
      <c r="AT13" s="459"/>
      <c r="AU13" s="460" t="s">
        <v>125</v>
      </c>
      <c r="AV13" s="461"/>
      <c r="AW13" s="461"/>
      <c r="AX13" s="461"/>
      <c r="AY13" s="462" t="s">
        <v>142</v>
      </c>
      <c r="AZ13" s="463"/>
      <c r="BA13" s="463"/>
      <c r="BB13" s="463"/>
      <c r="BC13" s="463"/>
      <c r="BD13" s="463"/>
      <c r="BE13" s="463"/>
      <c r="BF13" s="463"/>
      <c r="BG13" s="463"/>
      <c r="BH13" s="463"/>
      <c r="BI13" s="463"/>
      <c r="BJ13" s="463"/>
      <c r="BK13" s="463"/>
      <c r="BL13" s="463"/>
      <c r="BM13" s="464"/>
      <c r="BN13" s="428">
        <v>422346</v>
      </c>
      <c r="BO13" s="429"/>
      <c r="BP13" s="429"/>
      <c r="BQ13" s="429"/>
      <c r="BR13" s="429"/>
      <c r="BS13" s="429"/>
      <c r="BT13" s="429"/>
      <c r="BU13" s="430"/>
      <c r="BV13" s="428">
        <v>-604347</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15.4</v>
      </c>
      <c r="CU13" s="426"/>
      <c r="CV13" s="426"/>
      <c r="CW13" s="426"/>
      <c r="CX13" s="426"/>
      <c r="CY13" s="426"/>
      <c r="CZ13" s="426"/>
      <c r="DA13" s="427"/>
      <c r="DB13" s="425">
        <v>15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99241</v>
      </c>
      <c r="S14" s="510"/>
      <c r="T14" s="510"/>
      <c r="U14" s="510"/>
      <c r="V14" s="511"/>
      <c r="W14" s="418"/>
      <c r="X14" s="419"/>
      <c r="Y14" s="419"/>
      <c r="Z14" s="419"/>
      <c r="AA14" s="419"/>
      <c r="AB14" s="408"/>
      <c r="AC14" s="512">
        <v>4.7</v>
      </c>
      <c r="AD14" s="513"/>
      <c r="AE14" s="513"/>
      <c r="AF14" s="513"/>
      <c r="AG14" s="514"/>
      <c r="AH14" s="512">
        <v>4.3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111.6</v>
      </c>
      <c r="CU14" s="524"/>
      <c r="CV14" s="524"/>
      <c r="CW14" s="524"/>
      <c r="CX14" s="524"/>
      <c r="CY14" s="524"/>
      <c r="CZ14" s="524"/>
      <c r="DA14" s="525"/>
      <c r="DB14" s="523">
        <v>119.1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98713</v>
      </c>
      <c r="S15" s="510"/>
      <c r="T15" s="510"/>
      <c r="U15" s="510"/>
      <c r="V15" s="511"/>
      <c r="W15" s="444" t="s">
        <v>147</v>
      </c>
      <c r="X15" s="445"/>
      <c r="Y15" s="445"/>
      <c r="Z15" s="445"/>
      <c r="AA15" s="445"/>
      <c r="AB15" s="435"/>
      <c r="AC15" s="479">
        <v>18432</v>
      </c>
      <c r="AD15" s="480"/>
      <c r="AE15" s="480"/>
      <c r="AF15" s="480"/>
      <c r="AG15" s="519"/>
      <c r="AH15" s="479">
        <v>18105</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11892858</v>
      </c>
      <c r="BO15" s="392"/>
      <c r="BP15" s="392"/>
      <c r="BQ15" s="392"/>
      <c r="BR15" s="392"/>
      <c r="BS15" s="392"/>
      <c r="BT15" s="392"/>
      <c r="BU15" s="393"/>
      <c r="BV15" s="391">
        <v>11774067</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36.6</v>
      </c>
      <c r="AD16" s="513"/>
      <c r="AE16" s="513"/>
      <c r="AF16" s="513"/>
      <c r="AG16" s="514"/>
      <c r="AH16" s="512">
        <v>36.299999999999997</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20409149</v>
      </c>
      <c r="BO16" s="429"/>
      <c r="BP16" s="429"/>
      <c r="BQ16" s="429"/>
      <c r="BR16" s="429"/>
      <c r="BS16" s="429"/>
      <c r="BT16" s="429"/>
      <c r="BU16" s="430"/>
      <c r="BV16" s="428">
        <v>20044770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29535</v>
      </c>
      <c r="AD17" s="480"/>
      <c r="AE17" s="480"/>
      <c r="AF17" s="480"/>
      <c r="AG17" s="519"/>
      <c r="AH17" s="479">
        <v>29612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15200691</v>
      </c>
      <c r="BO17" s="429"/>
      <c r="BP17" s="429"/>
      <c r="BQ17" s="429"/>
      <c r="BR17" s="429"/>
      <c r="BS17" s="429"/>
      <c r="BT17" s="429"/>
      <c r="BU17" s="430"/>
      <c r="BV17" s="428">
        <v>15090382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431.97</v>
      </c>
      <c r="M18" s="541"/>
      <c r="N18" s="541"/>
      <c r="O18" s="541"/>
      <c r="P18" s="541"/>
      <c r="Q18" s="541"/>
      <c r="R18" s="542"/>
      <c r="S18" s="542"/>
      <c r="T18" s="542"/>
      <c r="U18" s="542"/>
      <c r="V18" s="543"/>
      <c r="W18" s="446"/>
      <c r="X18" s="447"/>
      <c r="Y18" s="447"/>
      <c r="Z18" s="447"/>
      <c r="AA18" s="447"/>
      <c r="AB18" s="438"/>
      <c r="AC18" s="544">
        <v>58.7</v>
      </c>
      <c r="AD18" s="545"/>
      <c r="AE18" s="545"/>
      <c r="AF18" s="545"/>
      <c r="AG18" s="546"/>
      <c r="AH18" s="544">
        <v>59.4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24890727</v>
      </c>
      <c r="BO18" s="429"/>
      <c r="BP18" s="429"/>
      <c r="BQ18" s="429"/>
      <c r="BR18" s="429"/>
      <c r="BS18" s="429"/>
      <c r="BT18" s="429"/>
      <c r="BU18" s="430"/>
      <c r="BV18" s="428">
        <v>25114675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230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28926950</v>
      </c>
      <c r="BO19" s="429"/>
      <c r="BP19" s="429"/>
      <c r="BQ19" s="429"/>
      <c r="BR19" s="429"/>
      <c r="BS19" s="429"/>
      <c r="BT19" s="429"/>
      <c r="BU19" s="430"/>
      <c r="BV19" s="428">
        <v>29515696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33201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69341555</v>
      </c>
      <c r="BO23" s="429"/>
      <c r="BP23" s="429"/>
      <c r="BQ23" s="429"/>
      <c r="BR23" s="429"/>
      <c r="BS23" s="429"/>
      <c r="BT23" s="429"/>
      <c r="BU23" s="430"/>
      <c r="BV23" s="428">
        <v>70000896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9540</v>
      </c>
      <c r="R24" s="480"/>
      <c r="S24" s="480"/>
      <c r="T24" s="480"/>
      <c r="U24" s="480"/>
      <c r="V24" s="519"/>
      <c r="W24" s="578"/>
      <c r="X24" s="566"/>
      <c r="Y24" s="567"/>
      <c r="Z24" s="478" t="s">
        <v>171</v>
      </c>
      <c r="AA24" s="458"/>
      <c r="AB24" s="458"/>
      <c r="AC24" s="458"/>
      <c r="AD24" s="458"/>
      <c r="AE24" s="458"/>
      <c r="AF24" s="458"/>
      <c r="AG24" s="459"/>
      <c r="AH24" s="479">
        <v>688</v>
      </c>
      <c r="AI24" s="480"/>
      <c r="AJ24" s="480"/>
      <c r="AK24" s="480"/>
      <c r="AL24" s="519"/>
      <c r="AM24" s="479">
        <v>2072256</v>
      </c>
      <c r="AN24" s="480"/>
      <c r="AO24" s="480"/>
      <c r="AP24" s="480"/>
      <c r="AQ24" s="480"/>
      <c r="AR24" s="519"/>
      <c r="AS24" s="479">
        <v>3012</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30864329</v>
      </c>
      <c r="BO24" s="429"/>
      <c r="BP24" s="429"/>
      <c r="BQ24" s="429"/>
      <c r="BR24" s="429"/>
      <c r="BS24" s="429"/>
      <c r="BT24" s="429"/>
      <c r="BU24" s="430"/>
      <c r="BV24" s="428">
        <v>32134800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7350</v>
      </c>
      <c r="R25" s="480"/>
      <c r="S25" s="480"/>
      <c r="T25" s="480"/>
      <c r="U25" s="480"/>
      <c r="V25" s="519"/>
      <c r="W25" s="578"/>
      <c r="X25" s="566"/>
      <c r="Y25" s="567"/>
      <c r="Z25" s="478" t="s">
        <v>174</v>
      </c>
      <c r="AA25" s="458"/>
      <c r="AB25" s="458"/>
      <c r="AC25" s="458"/>
      <c r="AD25" s="458"/>
      <c r="AE25" s="458"/>
      <c r="AF25" s="458"/>
      <c r="AG25" s="459"/>
      <c r="AH25" s="479">
        <v>151</v>
      </c>
      <c r="AI25" s="480"/>
      <c r="AJ25" s="480"/>
      <c r="AK25" s="480"/>
      <c r="AL25" s="519"/>
      <c r="AM25" s="479">
        <v>462966</v>
      </c>
      <c r="AN25" s="480"/>
      <c r="AO25" s="480"/>
      <c r="AP25" s="480"/>
      <c r="AQ25" s="480"/>
      <c r="AR25" s="519"/>
      <c r="AS25" s="479">
        <v>3066</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16384176</v>
      </c>
      <c r="BO25" s="392"/>
      <c r="BP25" s="392"/>
      <c r="BQ25" s="392"/>
      <c r="BR25" s="392"/>
      <c r="BS25" s="392"/>
      <c r="BT25" s="392"/>
      <c r="BU25" s="393"/>
      <c r="BV25" s="391">
        <v>16796080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6220</v>
      </c>
      <c r="R26" s="480"/>
      <c r="S26" s="480"/>
      <c r="T26" s="480"/>
      <c r="U26" s="480"/>
      <c r="V26" s="519"/>
      <c r="W26" s="578"/>
      <c r="X26" s="566"/>
      <c r="Y26" s="567"/>
      <c r="Z26" s="478" t="s">
        <v>177</v>
      </c>
      <c r="AA26" s="588"/>
      <c r="AB26" s="588"/>
      <c r="AC26" s="588"/>
      <c r="AD26" s="588"/>
      <c r="AE26" s="588"/>
      <c r="AF26" s="588"/>
      <c r="AG26" s="589"/>
      <c r="AH26" s="479">
        <v>91</v>
      </c>
      <c r="AI26" s="480"/>
      <c r="AJ26" s="480"/>
      <c r="AK26" s="480"/>
      <c r="AL26" s="519"/>
      <c r="AM26" s="479">
        <v>282009</v>
      </c>
      <c r="AN26" s="480"/>
      <c r="AO26" s="480"/>
      <c r="AP26" s="480"/>
      <c r="AQ26" s="480"/>
      <c r="AR26" s="519"/>
      <c r="AS26" s="479">
        <v>3099</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4740</v>
      </c>
      <c r="R27" s="480"/>
      <c r="S27" s="480"/>
      <c r="T27" s="480"/>
      <c r="U27" s="480"/>
      <c r="V27" s="519"/>
      <c r="W27" s="578"/>
      <c r="X27" s="566"/>
      <c r="Y27" s="567"/>
      <c r="Z27" s="478" t="s">
        <v>180</v>
      </c>
      <c r="AA27" s="458"/>
      <c r="AB27" s="458"/>
      <c r="AC27" s="458"/>
      <c r="AD27" s="458"/>
      <c r="AE27" s="458"/>
      <c r="AF27" s="458"/>
      <c r="AG27" s="459"/>
      <c r="AH27" s="479">
        <v>11</v>
      </c>
      <c r="AI27" s="480"/>
      <c r="AJ27" s="480"/>
      <c r="AK27" s="480"/>
      <c r="AL27" s="519"/>
      <c r="AM27" s="479">
        <v>42614</v>
      </c>
      <c r="AN27" s="480"/>
      <c r="AO27" s="480"/>
      <c r="AP27" s="480"/>
      <c r="AQ27" s="480"/>
      <c r="AR27" s="519"/>
      <c r="AS27" s="479">
        <v>3874</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138</v>
      </c>
      <c r="BO27" s="602"/>
      <c r="BP27" s="602"/>
      <c r="BQ27" s="602"/>
      <c r="BR27" s="602"/>
      <c r="BS27" s="602"/>
      <c r="BT27" s="602"/>
      <c r="BU27" s="603"/>
      <c r="BV27" s="601" t="s">
        <v>138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4120</v>
      </c>
      <c r="R28" s="480"/>
      <c r="S28" s="480"/>
      <c r="T28" s="480"/>
      <c r="U28" s="480"/>
      <c r="V28" s="519"/>
      <c r="W28" s="578"/>
      <c r="X28" s="566"/>
      <c r="Y28" s="567"/>
      <c r="Z28" s="478" t="s">
        <v>183</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7320509</v>
      </c>
      <c r="BO28" s="392"/>
      <c r="BP28" s="392"/>
      <c r="BQ28" s="392"/>
      <c r="BR28" s="392"/>
      <c r="BS28" s="392"/>
      <c r="BT28" s="392"/>
      <c r="BU28" s="393"/>
      <c r="BV28" s="391">
        <v>6748945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22</v>
      </c>
      <c r="M29" s="480"/>
      <c r="N29" s="480"/>
      <c r="O29" s="480"/>
      <c r="P29" s="519"/>
      <c r="Q29" s="479">
        <v>3810</v>
      </c>
      <c r="R29" s="480"/>
      <c r="S29" s="480"/>
      <c r="T29" s="480"/>
      <c r="U29" s="480"/>
      <c r="V29" s="519"/>
      <c r="W29" s="579"/>
      <c r="X29" s="580"/>
      <c r="Y29" s="581"/>
      <c r="Z29" s="478" t="s">
        <v>186</v>
      </c>
      <c r="AA29" s="458"/>
      <c r="AB29" s="458"/>
      <c r="AC29" s="458"/>
      <c r="AD29" s="458"/>
      <c r="AE29" s="458"/>
      <c r="AF29" s="458"/>
      <c r="AG29" s="459"/>
      <c r="AH29" s="479">
        <v>699</v>
      </c>
      <c r="AI29" s="480"/>
      <c r="AJ29" s="480"/>
      <c r="AK29" s="480"/>
      <c r="AL29" s="519"/>
      <c r="AM29" s="479">
        <v>2114870</v>
      </c>
      <c r="AN29" s="480"/>
      <c r="AO29" s="480"/>
      <c r="AP29" s="480"/>
      <c r="AQ29" s="480"/>
      <c r="AR29" s="519"/>
      <c r="AS29" s="479">
        <v>3026</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457163</v>
      </c>
      <c r="BO29" s="429"/>
      <c r="BP29" s="429"/>
      <c r="BQ29" s="429"/>
      <c r="BR29" s="429"/>
      <c r="BS29" s="429"/>
      <c r="BT29" s="429"/>
      <c r="BU29" s="430"/>
      <c r="BV29" s="428">
        <v>457163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93.8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3690627</v>
      </c>
      <c r="BO30" s="602"/>
      <c r="BP30" s="602"/>
      <c r="BQ30" s="602"/>
      <c r="BR30" s="602"/>
      <c r="BS30" s="602"/>
      <c r="BT30" s="602"/>
      <c r="BU30" s="603"/>
      <c r="BV30" s="601">
        <v>3721510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新潟県三条・燕総合グラウンド施設組合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三条昭栄開発</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勤労者福祉共済事業特別会計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三条地域水道用水供給企業団</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県央土地開発公社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三条・燕・西蒲・南蒲広域養護老人ホーム施設組合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下田郷開発</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新潟県市町村総合事務組合
　【一般会計】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燕三条地場産業振興センター</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新潟県市町村総合事務組合
　【職員退職手当支給事業特別会計】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新潟県市町村総合事務組合
　【消防団員等公務災害補償事業特別会計】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新潟県市町村総合事務組合
　【消防賞じゅつ金支給事業特別会計】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新潟県市町村総合事務組合
　【非常勤職員公務災害補償等特別会計】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新潟県市町村総合事務組合
　【交通災害共済事業特別会計】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新潟県後期高齢者医療広域連合
　【一般会計】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MvugxQGBWwX9o4ROXY0osvv0vk2mDULh7WwiszZ225Y2Hj3S5T5Daun3yZe23FhtHeKSqyTApH3AADYNSOkTg==" saltValue="TlL6qelKSLkgVkTbkFIs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3" t="s">
        <v>565</v>
      </c>
      <c r="D34" s="1203"/>
      <c r="E34" s="1204"/>
      <c r="F34" s="32">
        <v>5.0199999999999996</v>
      </c>
      <c r="G34" s="33">
        <v>6.15</v>
      </c>
      <c r="H34" s="33">
        <v>6.77</v>
      </c>
      <c r="I34" s="33">
        <v>6.15</v>
      </c>
      <c r="J34" s="34">
        <v>7.4</v>
      </c>
      <c r="K34" s="22"/>
      <c r="L34" s="22"/>
      <c r="M34" s="22"/>
      <c r="N34" s="22"/>
      <c r="O34" s="22"/>
      <c r="P34" s="22"/>
    </row>
    <row r="35" spans="1:16" ht="39" customHeight="1" x14ac:dyDescent="0.15">
      <c r="A35" s="22"/>
      <c r="B35" s="35"/>
      <c r="C35" s="1197" t="s">
        <v>566</v>
      </c>
      <c r="D35" s="1198"/>
      <c r="E35" s="1199"/>
      <c r="F35" s="36">
        <v>1.48</v>
      </c>
      <c r="G35" s="37">
        <v>5.59</v>
      </c>
      <c r="H35" s="37">
        <v>1.1299999999999999</v>
      </c>
      <c r="I35" s="37">
        <v>1.1200000000000001</v>
      </c>
      <c r="J35" s="38">
        <v>1.1200000000000001</v>
      </c>
      <c r="K35" s="22"/>
      <c r="L35" s="22"/>
      <c r="M35" s="22"/>
      <c r="N35" s="22"/>
      <c r="O35" s="22"/>
      <c r="P35" s="22"/>
    </row>
    <row r="36" spans="1:16" ht="39" customHeight="1" x14ac:dyDescent="0.15">
      <c r="A36" s="22"/>
      <c r="B36" s="35"/>
      <c r="C36" s="1197" t="s">
        <v>567</v>
      </c>
      <c r="D36" s="1198"/>
      <c r="E36" s="1199"/>
      <c r="F36" s="36" t="s">
        <v>568</v>
      </c>
      <c r="G36" s="37" t="s">
        <v>569</v>
      </c>
      <c r="H36" s="37">
        <v>0.03</v>
      </c>
      <c r="I36" s="37">
        <v>1.72</v>
      </c>
      <c r="J36" s="38">
        <v>1.03</v>
      </c>
      <c r="K36" s="22"/>
      <c r="L36" s="22"/>
      <c r="M36" s="22"/>
      <c r="N36" s="22"/>
      <c r="O36" s="22"/>
      <c r="P36" s="22"/>
    </row>
    <row r="37" spans="1:16" ht="39" customHeight="1" x14ac:dyDescent="0.15">
      <c r="A37" s="22"/>
      <c r="B37" s="35"/>
      <c r="C37" s="1197" t="s">
        <v>570</v>
      </c>
      <c r="D37" s="1198"/>
      <c r="E37" s="1199"/>
      <c r="F37" s="36">
        <v>1.33</v>
      </c>
      <c r="G37" s="37">
        <v>1.54</v>
      </c>
      <c r="H37" s="37">
        <v>1.49</v>
      </c>
      <c r="I37" s="37">
        <v>0.62</v>
      </c>
      <c r="J37" s="38">
        <v>0.77</v>
      </c>
      <c r="K37" s="22"/>
      <c r="L37" s="22"/>
      <c r="M37" s="22"/>
      <c r="N37" s="22"/>
      <c r="O37" s="22"/>
      <c r="P37" s="22"/>
    </row>
    <row r="38" spans="1:16" ht="39" customHeight="1" x14ac:dyDescent="0.15">
      <c r="A38" s="22"/>
      <c r="B38" s="35"/>
      <c r="C38" s="1197" t="s">
        <v>571</v>
      </c>
      <c r="D38" s="1198"/>
      <c r="E38" s="1199"/>
      <c r="F38" s="36">
        <v>0</v>
      </c>
      <c r="G38" s="37">
        <v>0.01</v>
      </c>
      <c r="H38" s="37">
        <v>0.03</v>
      </c>
      <c r="I38" s="37">
        <v>0.12</v>
      </c>
      <c r="J38" s="38">
        <v>0.13</v>
      </c>
      <c r="K38" s="22"/>
      <c r="L38" s="22"/>
      <c r="M38" s="22"/>
      <c r="N38" s="22"/>
      <c r="O38" s="22"/>
      <c r="P38" s="22"/>
    </row>
    <row r="39" spans="1:16" ht="39" customHeight="1" x14ac:dyDescent="0.15">
      <c r="A39" s="22"/>
      <c r="B39" s="35"/>
      <c r="C39" s="1197" t="s">
        <v>572</v>
      </c>
      <c r="D39" s="1198"/>
      <c r="E39" s="1199"/>
      <c r="F39" s="36">
        <v>0.04</v>
      </c>
      <c r="G39" s="37">
        <v>0.04</v>
      </c>
      <c r="H39" s="37">
        <v>0.05</v>
      </c>
      <c r="I39" s="37">
        <v>0.05</v>
      </c>
      <c r="J39" s="38">
        <v>0.05</v>
      </c>
      <c r="K39" s="22"/>
      <c r="L39" s="22"/>
      <c r="M39" s="22"/>
      <c r="N39" s="22"/>
      <c r="O39" s="22"/>
      <c r="P39" s="22"/>
    </row>
    <row r="40" spans="1:16" ht="39" customHeight="1" x14ac:dyDescent="0.15">
      <c r="A40" s="22"/>
      <c r="B40" s="35"/>
      <c r="C40" s="1197" t="s">
        <v>573</v>
      </c>
      <c r="D40" s="1198"/>
      <c r="E40" s="1199"/>
      <c r="F40" s="36">
        <v>0</v>
      </c>
      <c r="G40" s="37">
        <v>0</v>
      </c>
      <c r="H40" s="37">
        <v>0</v>
      </c>
      <c r="I40" s="37">
        <v>0</v>
      </c>
      <c r="J40" s="38">
        <v>0</v>
      </c>
      <c r="K40" s="22"/>
      <c r="L40" s="22"/>
      <c r="M40" s="22"/>
      <c r="N40" s="22"/>
      <c r="O40" s="22"/>
      <c r="P40" s="22"/>
    </row>
    <row r="41" spans="1:16" ht="39" customHeight="1" x14ac:dyDescent="0.15">
      <c r="A41" s="22"/>
      <c r="B41" s="35"/>
      <c r="C41" s="1197" t="s">
        <v>574</v>
      </c>
      <c r="D41" s="1198"/>
      <c r="E41" s="1199"/>
      <c r="F41" s="36">
        <v>0</v>
      </c>
      <c r="G41" s="37">
        <v>0</v>
      </c>
      <c r="H41" s="37">
        <v>0</v>
      </c>
      <c r="I41" s="37">
        <v>0</v>
      </c>
      <c r="J41" s="38">
        <v>0</v>
      </c>
      <c r="K41" s="22"/>
      <c r="L41" s="22"/>
      <c r="M41" s="22"/>
      <c r="N41" s="22"/>
      <c r="O41" s="22"/>
      <c r="P41" s="22"/>
    </row>
    <row r="42" spans="1:16" ht="39" customHeight="1" x14ac:dyDescent="0.15">
      <c r="A42" s="22"/>
      <c r="B42" s="39"/>
      <c r="C42" s="1197" t="s">
        <v>575</v>
      </c>
      <c r="D42" s="1198"/>
      <c r="E42" s="1199"/>
      <c r="F42" s="36" t="s">
        <v>515</v>
      </c>
      <c r="G42" s="37" t="s">
        <v>515</v>
      </c>
      <c r="H42" s="37" t="s">
        <v>515</v>
      </c>
      <c r="I42" s="37" t="s">
        <v>515</v>
      </c>
      <c r="J42" s="38" t="s">
        <v>515</v>
      </c>
      <c r="K42" s="22"/>
      <c r="L42" s="22"/>
      <c r="M42" s="22"/>
      <c r="N42" s="22"/>
      <c r="O42" s="22"/>
      <c r="P42" s="22"/>
    </row>
    <row r="43" spans="1:16" ht="39" customHeight="1" thickBot="1" x14ac:dyDescent="0.2">
      <c r="A43" s="22"/>
      <c r="B43" s="40"/>
      <c r="C43" s="1200" t="s">
        <v>576</v>
      </c>
      <c r="D43" s="1201"/>
      <c r="E43" s="1202"/>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NnkP39G3OZ6+apNIIXxYWE5L4jVR/v3N+8N3rIKfd0HBai2KkxO+IEVkJDMh9I/L0y4RJ/J+Jte3FXu493Aw==" saltValue="TbgsEq/30MEWsS2WyQUL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5809</v>
      </c>
      <c r="L45" s="60">
        <v>6358</v>
      </c>
      <c r="M45" s="60">
        <v>6698</v>
      </c>
      <c r="N45" s="60">
        <v>6811</v>
      </c>
      <c r="O45" s="61">
        <v>6961</v>
      </c>
      <c r="P45" s="48"/>
      <c r="Q45" s="48"/>
      <c r="R45" s="48"/>
      <c r="S45" s="48"/>
      <c r="T45" s="48"/>
      <c r="U45" s="48"/>
    </row>
    <row r="46" spans="1:21" ht="30.75" customHeight="1" x14ac:dyDescent="0.15">
      <c r="A46" s="48"/>
      <c r="B46" s="1207"/>
      <c r="C46" s="1208"/>
      <c r="D46" s="62"/>
      <c r="E46" s="1213" t="s">
        <v>13</v>
      </c>
      <c r="F46" s="1213"/>
      <c r="G46" s="1213"/>
      <c r="H46" s="1213"/>
      <c r="I46" s="1213"/>
      <c r="J46" s="1214"/>
      <c r="K46" s="63" t="s">
        <v>515</v>
      </c>
      <c r="L46" s="64" t="s">
        <v>515</v>
      </c>
      <c r="M46" s="64" t="s">
        <v>515</v>
      </c>
      <c r="N46" s="64" t="s">
        <v>515</v>
      </c>
      <c r="O46" s="65" t="s">
        <v>515</v>
      </c>
      <c r="P46" s="48"/>
      <c r="Q46" s="48"/>
      <c r="R46" s="48"/>
      <c r="S46" s="48"/>
      <c r="T46" s="48"/>
      <c r="U46" s="48"/>
    </row>
    <row r="47" spans="1:21" ht="30.75" customHeight="1" x14ac:dyDescent="0.15">
      <c r="A47" s="48"/>
      <c r="B47" s="1207"/>
      <c r="C47" s="1208"/>
      <c r="D47" s="62"/>
      <c r="E47" s="1213" t="s">
        <v>14</v>
      </c>
      <c r="F47" s="1213"/>
      <c r="G47" s="1213"/>
      <c r="H47" s="1213"/>
      <c r="I47" s="1213"/>
      <c r="J47" s="1214"/>
      <c r="K47" s="63">
        <v>133</v>
      </c>
      <c r="L47" s="64">
        <v>133</v>
      </c>
      <c r="M47" s="64">
        <v>133</v>
      </c>
      <c r="N47" s="64">
        <v>133</v>
      </c>
      <c r="O47" s="65">
        <v>133</v>
      </c>
      <c r="P47" s="48"/>
      <c r="Q47" s="48"/>
      <c r="R47" s="48"/>
      <c r="S47" s="48"/>
      <c r="T47" s="48"/>
      <c r="U47" s="48"/>
    </row>
    <row r="48" spans="1:21" ht="30.75" customHeight="1" x14ac:dyDescent="0.15">
      <c r="A48" s="48"/>
      <c r="B48" s="1207"/>
      <c r="C48" s="1208"/>
      <c r="D48" s="62"/>
      <c r="E48" s="1213" t="s">
        <v>15</v>
      </c>
      <c r="F48" s="1213"/>
      <c r="G48" s="1213"/>
      <c r="H48" s="1213"/>
      <c r="I48" s="1213"/>
      <c r="J48" s="1214"/>
      <c r="K48" s="63">
        <v>1421</v>
      </c>
      <c r="L48" s="64">
        <v>1478</v>
      </c>
      <c r="M48" s="64">
        <v>1518</v>
      </c>
      <c r="N48" s="64">
        <v>1565</v>
      </c>
      <c r="O48" s="65">
        <v>1524</v>
      </c>
      <c r="P48" s="48"/>
      <c r="Q48" s="48"/>
      <c r="R48" s="48"/>
      <c r="S48" s="48"/>
      <c r="T48" s="48"/>
      <c r="U48" s="48"/>
    </row>
    <row r="49" spans="1:21" ht="30.75" customHeight="1" x14ac:dyDescent="0.15">
      <c r="A49" s="48"/>
      <c r="B49" s="1207"/>
      <c r="C49" s="1208"/>
      <c r="D49" s="62"/>
      <c r="E49" s="1213" t="s">
        <v>16</v>
      </c>
      <c r="F49" s="1213"/>
      <c r="G49" s="1213"/>
      <c r="H49" s="1213"/>
      <c r="I49" s="1213"/>
      <c r="J49" s="1214"/>
      <c r="K49" s="63">
        <v>74</v>
      </c>
      <c r="L49" s="64">
        <v>63</v>
      </c>
      <c r="M49" s="64">
        <v>48</v>
      </c>
      <c r="N49" s="64">
        <v>35</v>
      </c>
      <c r="O49" s="65">
        <v>29</v>
      </c>
      <c r="P49" s="48"/>
      <c r="Q49" s="48"/>
      <c r="R49" s="48"/>
      <c r="S49" s="48"/>
      <c r="T49" s="48"/>
      <c r="U49" s="48"/>
    </row>
    <row r="50" spans="1:21" ht="30.75" customHeight="1" x14ac:dyDescent="0.15">
      <c r="A50" s="48"/>
      <c r="B50" s="1207"/>
      <c r="C50" s="1208"/>
      <c r="D50" s="62"/>
      <c r="E50" s="1213" t="s">
        <v>17</v>
      </c>
      <c r="F50" s="1213"/>
      <c r="G50" s="1213"/>
      <c r="H50" s="1213"/>
      <c r="I50" s="1213"/>
      <c r="J50" s="1214"/>
      <c r="K50" s="63">
        <v>171</v>
      </c>
      <c r="L50" s="64">
        <v>145</v>
      </c>
      <c r="M50" s="64">
        <v>147</v>
      </c>
      <c r="N50" s="64">
        <v>123</v>
      </c>
      <c r="O50" s="65">
        <v>95</v>
      </c>
      <c r="P50" s="48"/>
      <c r="Q50" s="48"/>
      <c r="R50" s="48"/>
      <c r="S50" s="48"/>
      <c r="T50" s="48"/>
      <c r="U50" s="48"/>
    </row>
    <row r="51" spans="1:21" ht="30.75" customHeight="1" x14ac:dyDescent="0.15">
      <c r="A51" s="48"/>
      <c r="B51" s="1209"/>
      <c r="C51" s="1210"/>
      <c r="D51" s="66"/>
      <c r="E51" s="1213" t="s">
        <v>18</v>
      </c>
      <c r="F51" s="1213"/>
      <c r="G51" s="1213"/>
      <c r="H51" s="1213"/>
      <c r="I51" s="1213"/>
      <c r="J51" s="1214"/>
      <c r="K51" s="63">
        <v>0</v>
      </c>
      <c r="L51" s="64">
        <v>0</v>
      </c>
      <c r="M51" s="64">
        <v>0</v>
      </c>
      <c r="N51" s="64">
        <v>0</v>
      </c>
      <c r="O51" s="65">
        <v>0</v>
      </c>
      <c r="P51" s="48"/>
      <c r="Q51" s="48"/>
      <c r="R51" s="48"/>
      <c r="S51" s="48"/>
      <c r="T51" s="48"/>
      <c r="U51" s="48"/>
    </row>
    <row r="52" spans="1:21" ht="30.75" customHeight="1" x14ac:dyDescent="0.15">
      <c r="A52" s="48"/>
      <c r="B52" s="1215" t="s">
        <v>19</v>
      </c>
      <c r="C52" s="1216"/>
      <c r="D52" s="66"/>
      <c r="E52" s="1213" t="s">
        <v>20</v>
      </c>
      <c r="F52" s="1213"/>
      <c r="G52" s="1213"/>
      <c r="H52" s="1213"/>
      <c r="I52" s="1213"/>
      <c r="J52" s="1214"/>
      <c r="K52" s="63">
        <v>4643</v>
      </c>
      <c r="L52" s="64">
        <v>5170</v>
      </c>
      <c r="M52" s="64">
        <v>5391</v>
      </c>
      <c r="N52" s="64">
        <v>5488</v>
      </c>
      <c r="O52" s="65">
        <v>5547</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2965</v>
      </c>
      <c r="L53" s="69">
        <v>3007</v>
      </c>
      <c r="M53" s="69">
        <v>3153</v>
      </c>
      <c r="N53" s="69">
        <v>3179</v>
      </c>
      <c r="O53" s="70">
        <v>3195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21" t="s">
        <v>25</v>
      </c>
      <c r="C57" s="1222"/>
      <c r="D57" s="1225" t="s">
        <v>26</v>
      </c>
      <c r="E57" s="1226"/>
      <c r="F57" s="1226"/>
      <c r="G57" s="1226"/>
      <c r="H57" s="1226"/>
      <c r="I57" s="1226"/>
      <c r="J57" s="1227"/>
      <c r="K57" s="82">
        <v>524</v>
      </c>
      <c r="L57" s="83">
        <v>524</v>
      </c>
      <c r="M57" s="83">
        <v>524</v>
      </c>
      <c r="N57" s="83">
        <v>524</v>
      </c>
      <c r="O57" s="84">
        <v>524</v>
      </c>
    </row>
    <row r="58" spans="1:21" ht="31.5" customHeight="1" thickBot="1" x14ac:dyDescent="0.2">
      <c r="B58" s="1223"/>
      <c r="C58" s="1224"/>
      <c r="D58" s="1228" t="s">
        <v>27</v>
      </c>
      <c r="E58" s="1229"/>
      <c r="F58" s="1229"/>
      <c r="G58" s="1229"/>
      <c r="H58" s="1229"/>
      <c r="I58" s="1229"/>
      <c r="J58" s="1230"/>
      <c r="K58" s="85">
        <v>267</v>
      </c>
      <c r="L58" s="86">
        <v>267</v>
      </c>
      <c r="M58" s="86">
        <v>267</v>
      </c>
      <c r="N58" s="86">
        <v>267</v>
      </c>
      <c r="O58" s="87">
        <v>267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j0mT1E8mRLHnrkpTA8YbpIlwVOTaCw07ycFgCJ3ShNIbSbOuTUhiA6WiWmk6tx73JP8y+cotRu+8ZQXvR1SJw==" saltValue="FBWndp/Hetaszmmeln7o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31" t="s">
        <v>30</v>
      </c>
      <c r="C41" s="1232"/>
      <c r="D41" s="101"/>
      <c r="E41" s="1237" t="s">
        <v>31</v>
      </c>
      <c r="F41" s="1237"/>
      <c r="G41" s="1237"/>
      <c r="H41" s="1238"/>
      <c r="I41" s="102">
        <v>70811</v>
      </c>
      <c r="J41" s="103">
        <v>72272</v>
      </c>
      <c r="K41" s="103">
        <v>70410</v>
      </c>
      <c r="L41" s="103">
        <v>70068</v>
      </c>
      <c r="M41" s="104">
        <v>69409</v>
      </c>
    </row>
    <row r="42" spans="2:13" ht="27.75" customHeight="1" x14ac:dyDescent="0.15">
      <c r="B42" s="1233"/>
      <c r="C42" s="1234"/>
      <c r="D42" s="105"/>
      <c r="E42" s="1239" t="s">
        <v>32</v>
      </c>
      <c r="F42" s="1239"/>
      <c r="G42" s="1239"/>
      <c r="H42" s="1240"/>
      <c r="I42" s="106">
        <v>643</v>
      </c>
      <c r="J42" s="107">
        <v>643</v>
      </c>
      <c r="K42" s="107">
        <v>708</v>
      </c>
      <c r="L42" s="107">
        <v>593</v>
      </c>
      <c r="M42" s="108">
        <v>504</v>
      </c>
    </row>
    <row r="43" spans="2:13" ht="27.75" customHeight="1" x14ac:dyDescent="0.15">
      <c r="B43" s="1233"/>
      <c r="C43" s="1234"/>
      <c r="D43" s="105"/>
      <c r="E43" s="1239" t="s">
        <v>33</v>
      </c>
      <c r="F43" s="1239"/>
      <c r="G43" s="1239"/>
      <c r="H43" s="1240"/>
      <c r="I43" s="106">
        <v>23077</v>
      </c>
      <c r="J43" s="107">
        <v>22844</v>
      </c>
      <c r="K43" s="107">
        <v>21925</v>
      </c>
      <c r="L43" s="107">
        <v>21679</v>
      </c>
      <c r="M43" s="108">
        <v>20906</v>
      </c>
    </row>
    <row r="44" spans="2:13" ht="27.75" customHeight="1" x14ac:dyDescent="0.15">
      <c r="B44" s="1233"/>
      <c r="C44" s="1234"/>
      <c r="D44" s="105"/>
      <c r="E44" s="1239" t="s">
        <v>34</v>
      </c>
      <c r="F44" s="1239"/>
      <c r="G44" s="1239"/>
      <c r="H44" s="1240"/>
      <c r="I44" s="106">
        <v>424</v>
      </c>
      <c r="J44" s="107">
        <v>338</v>
      </c>
      <c r="K44" s="107">
        <v>232</v>
      </c>
      <c r="L44" s="107">
        <v>277</v>
      </c>
      <c r="M44" s="108">
        <v>241</v>
      </c>
    </row>
    <row r="45" spans="2:13" ht="27.75" customHeight="1" x14ac:dyDescent="0.15">
      <c r="B45" s="1233"/>
      <c r="C45" s="1234"/>
      <c r="D45" s="105"/>
      <c r="E45" s="1239" t="s">
        <v>35</v>
      </c>
      <c r="F45" s="1239"/>
      <c r="G45" s="1239"/>
      <c r="H45" s="1240"/>
      <c r="I45" s="106">
        <v>6956</v>
      </c>
      <c r="J45" s="107">
        <v>7446</v>
      </c>
      <c r="K45" s="107">
        <v>6358</v>
      </c>
      <c r="L45" s="107">
        <v>5832</v>
      </c>
      <c r="M45" s="108">
        <v>5622</v>
      </c>
    </row>
    <row r="46" spans="2:13" ht="27.75" customHeight="1" x14ac:dyDescent="0.15">
      <c r="B46" s="1233"/>
      <c r="C46" s="1234"/>
      <c r="D46" s="109"/>
      <c r="E46" s="1239" t="s">
        <v>36</v>
      </c>
      <c r="F46" s="1239"/>
      <c r="G46" s="1239"/>
      <c r="H46" s="1240"/>
      <c r="I46" s="106">
        <v>298</v>
      </c>
      <c r="J46" s="107">
        <v>130</v>
      </c>
      <c r="K46" s="107">
        <v>131</v>
      </c>
      <c r="L46" s="107">
        <v>58</v>
      </c>
      <c r="M46" s="108">
        <v>30</v>
      </c>
    </row>
    <row r="47" spans="2:13" ht="27.75" customHeight="1" x14ac:dyDescent="0.15">
      <c r="B47" s="1233"/>
      <c r="C47" s="1234"/>
      <c r="D47" s="110"/>
      <c r="E47" s="1241" t="s">
        <v>37</v>
      </c>
      <c r="F47" s="1242"/>
      <c r="G47" s="1242"/>
      <c r="H47" s="1243"/>
      <c r="I47" s="106" t="s">
        <v>515</v>
      </c>
      <c r="J47" s="107" t="s">
        <v>515</v>
      </c>
      <c r="K47" s="107" t="s">
        <v>515</v>
      </c>
      <c r="L47" s="107" t="s">
        <v>515</v>
      </c>
      <c r="M47" s="108" t="s">
        <v>515</v>
      </c>
    </row>
    <row r="48" spans="2:13" ht="27.75" customHeight="1" x14ac:dyDescent="0.15">
      <c r="B48" s="1233"/>
      <c r="C48" s="1234"/>
      <c r="D48" s="105"/>
      <c r="E48" s="1239" t="s">
        <v>38</v>
      </c>
      <c r="F48" s="1239"/>
      <c r="G48" s="1239"/>
      <c r="H48" s="1240"/>
      <c r="I48" s="106" t="s">
        <v>515</v>
      </c>
      <c r="J48" s="107" t="s">
        <v>515</v>
      </c>
      <c r="K48" s="107" t="s">
        <v>515</v>
      </c>
      <c r="L48" s="107" t="s">
        <v>515</v>
      </c>
      <c r="M48" s="108" t="s">
        <v>515</v>
      </c>
    </row>
    <row r="49" spans="2:13" ht="27.75" customHeight="1" x14ac:dyDescent="0.15">
      <c r="B49" s="1235"/>
      <c r="C49" s="1236"/>
      <c r="D49" s="105"/>
      <c r="E49" s="1239" t="s">
        <v>39</v>
      </c>
      <c r="F49" s="1239"/>
      <c r="G49" s="1239"/>
      <c r="H49" s="1240"/>
      <c r="I49" s="106" t="s">
        <v>515</v>
      </c>
      <c r="J49" s="107" t="s">
        <v>515</v>
      </c>
      <c r="K49" s="107" t="s">
        <v>515</v>
      </c>
      <c r="L49" s="107" t="s">
        <v>515</v>
      </c>
      <c r="M49" s="108" t="s">
        <v>515</v>
      </c>
    </row>
    <row r="50" spans="2:13" ht="27.75" customHeight="1" x14ac:dyDescent="0.15">
      <c r="B50" s="1244" t="s">
        <v>40</v>
      </c>
      <c r="C50" s="1245"/>
      <c r="D50" s="111"/>
      <c r="E50" s="1239" t="s">
        <v>41</v>
      </c>
      <c r="F50" s="1239"/>
      <c r="G50" s="1239"/>
      <c r="H50" s="1240"/>
      <c r="I50" s="106">
        <v>10907</v>
      </c>
      <c r="J50" s="107">
        <v>11754</v>
      </c>
      <c r="K50" s="107">
        <v>12975</v>
      </c>
      <c r="L50" s="107">
        <v>12567</v>
      </c>
      <c r="M50" s="108">
        <v>13558</v>
      </c>
    </row>
    <row r="51" spans="2:13" ht="27.75" customHeight="1" x14ac:dyDescent="0.15">
      <c r="B51" s="1233"/>
      <c r="C51" s="1234"/>
      <c r="D51" s="105"/>
      <c r="E51" s="1239" t="s">
        <v>42</v>
      </c>
      <c r="F51" s="1239"/>
      <c r="G51" s="1239"/>
      <c r="H51" s="1240"/>
      <c r="I51" s="106">
        <v>4984</v>
      </c>
      <c r="J51" s="107">
        <v>5094</v>
      </c>
      <c r="K51" s="107">
        <v>4926</v>
      </c>
      <c r="L51" s="107">
        <v>4829</v>
      </c>
      <c r="M51" s="108">
        <v>4568</v>
      </c>
    </row>
    <row r="52" spans="2:13" ht="27.75" customHeight="1" x14ac:dyDescent="0.15">
      <c r="B52" s="1235"/>
      <c r="C52" s="1236"/>
      <c r="D52" s="105"/>
      <c r="E52" s="1239" t="s">
        <v>43</v>
      </c>
      <c r="F52" s="1239"/>
      <c r="G52" s="1239"/>
      <c r="H52" s="1240"/>
      <c r="I52" s="106">
        <v>59063</v>
      </c>
      <c r="J52" s="107">
        <v>60038</v>
      </c>
      <c r="K52" s="107">
        <v>58223</v>
      </c>
      <c r="L52" s="107">
        <v>56556</v>
      </c>
      <c r="M52" s="108">
        <v>55518</v>
      </c>
    </row>
    <row r="53" spans="2:13" ht="27.75" customHeight="1" thickBot="1" x14ac:dyDescent="0.2">
      <c r="B53" s="1246" t="s">
        <v>44</v>
      </c>
      <c r="C53" s="1247"/>
      <c r="D53" s="112"/>
      <c r="E53" s="1248" t="s">
        <v>45</v>
      </c>
      <c r="F53" s="1248"/>
      <c r="G53" s="1248"/>
      <c r="H53" s="1249"/>
      <c r="I53" s="113">
        <v>27257</v>
      </c>
      <c r="J53" s="114">
        <v>26788</v>
      </c>
      <c r="K53" s="114">
        <v>23641</v>
      </c>
      <c r="L53" s="114">
        <v>24555</v>
      </c>
      <c r="M53" s="115">
        <v>23067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SixRBZrkEadxvnm8Q8WhVPHWnzsZmF90QojvAPmudjXKtq+wTBEtrAagq8PJ8iqEQcILktZjR0+0io7KF4og==" saltValue="a/xysqGaLkgDMfpAvjx5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58" t="s">
        <v>48</v>
      </c>
      <c r="D55" s="1258"/>
      <c r="E55" s="1259"/>
      <c r="F55" s="127">
        <v>7204</v>
      </c>
      <c r="G55" s="127">
        <v>6749</v>
      </c>
      <c r="H55" s="128">
        <v>7321</v>
      </c>
    </row>
    <row r="56" spans="2:8" ht="52.5" customHeight="1" x14ac:dyDescent="0.15">
      <c r="B56" s="129"/>
      <c r="C56" s="1260" t="s">
        <v>49</v>
      </c>
      <c r="D56" s="1260"/>
      <c r="E56" s="1261"/>
      <c r="F56" s="130">
        <v>457</v>
      </c>
      <c r="G56" s="130">
        <v>457</v>
      </c>
      <c r="H56" s="131">
        <v>457</v>
      </c>
    </row>
    <row r="57" spans="2:8" ht="53.25" customHeight="1" x14ac:dyDescent="0.15">
      <c r="B57" s="129"/>
      <c r="C57" s="1262" t="s">
        <v>50</v>
      </c>
      <c r="D57" s="1262"/>
      <c r="E57" s="1263"/>
      <c r="F57" s="132">
        <v>3939</v>
      </c>
      <c r="G57" s="132">
        <v>3722</v>
      </c>
      <c r="H57" s="133">
        <v>3691</v>
      </c>
    </row>
    <row r="58" spans="2:8" ht="45.75" customHeight="1" x14ac:dyDescent="0.15">
      <c r="B58" s="134"/>
      <c r="C58" s="1250" t="s">
        <v>583</v>
      </c>
      <c r="D58" s="1251"/>
      <c r="E58" s="1252"/>
      <c r="F58" s="135">
        <v>1002</v>
      </c>
      <c r="G58" s="135">
        <v>912</v>
      </c>
      <c r="H58" s="136">
        <v>913</v>
      </c>
    </row>
    <row r="59" spans="2:8" ht="45.75" customHeight="1" x14ac:dyDescent="0.15">
      <c r="B59" s="134"/>
      <c r="C59" s="1250" t="s">
        <v>582</v>
      </c>
      <c r="D59" s="1251"/>
      <c r="E59" s="1252"/>
      <c r="F59" s="135">
        <v>1121</v>
      </c>
      <c r="G59" s="135">
        <v>922</v>
      </c>
      <c r="H59" s="136">
        <v>722</v>
      </c>
    </row>
    <row r="60" spans="2:8" ht="45.75" customHeight="1" x14ac:dyDescent="0.15">
      <c r="B60" s="134"/>
      <c r="C60" s="1250" t="s">
        <v>584</v>
      </c>
      <c r="D60" s="1251"/>
      <c r="E60" s="1252"/>
      <c r="F60" s="135">
        <v>360</v>
      </c>
      <c r="G60" s="135">
        <v>456</v>
      </c>
      <c r="H60" s="136">
        <v>452</v>
      </c>
    </row>
    <row r="61" spans="2:8" ht="45.75" customHeight="1" x14ac:dyDescent="0.15">
      <c r="B61" s="134"/>
      <c r="C61" s="1250" t="s">
        <v>585</v>
      </c>
      <c r="D61" s="1251"/>
      <c r="E61" s="1252"/>
      <c r="F61" s="135">
        <v>359</v>
      </c>
      <c r="G61" s="135">
        <v>360</v>
      </c>
      <c r="H61" s="136">
        <v>360</v>
      </c>
    </row>
    <row r="62" spans="2:8" ht="45.75" customHeight="1" thickBot="1" x14ac:dyDescent="0.2">
      <c r="B62" s="137"/>
      <c r="C62" s="1253" t="s">
        <v>607</v>
      </c>
      <c r="D62" s="1254"/>
      <c r="E62" s="1255"/>
      <c r="F62" s="138" t="s">
        <v>606</v>
      </c>
      <c r="G62" s="138" t="s">
        <v>606</v>
      </c>
      <c r="H62" s="139">
        <v>200</v>
      </c>
    </row>
    <row r="63" spans="2:8" ht="52.5" customHeight="1" thickBot="1" x14ac:dyDescent="0.2">
      <c r="B63" s="140"/>
      <c r="C63" s="1256" t="s">
        <v>51</v>
      </c>
      <c r="D63" s="1256"/>
      <c r="E63" s="1257"/>
      <c r="F63" s="141">
        <v>11600</v>
      </c>
      <c r="G63" s="141">
        <v>10928</v>
      </c>
      <c r="H63" s="142">
        <v>11468</v>
      </c>
    </row>
    <row r="64" spans="2:8" ht="15" customHeight="1" x14ac:dyDescent="0.15"/>
    <row r="65" ht="0" hidden="1" customHeight="1" x14ac:dyDescent="0.15"/>
    <row r="66" ht="0" hidden="1" customHeight="1" x14ac:dyDescent="0.15"/>
  </sheetData>
  <sheetProtection algorithmName="SHA-512" hashValue="3bFdvwPSFYT+/H1GTC9gyL4hvi8ZC1a/9H0byz74PwQJ7PUYsrtJZ/UvU7LccGI+REnc2Nhez2rgHceJpVoSFA==" saltValue="/nkshEWTeqYUF3GqK12V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86373</v>
      </c>
      <c r="E3" s="161"/>
      <c r="F3" s="162">
        <v>53605</v>
      </c>
      <c r="G3" s="163"/>
      <c r="H3" s="164"/>
    </row>
    <row r="4" spans="1:8" x14ac:dyDescent="0.15">
      <c r="A4" s="165"/>
      <c r="B4" s="166"/>
      <c r="C4" s="167"/>
      <c r="D4" s="168">
        <v>40027</v>
      </c>
      <c r="E4" s="169"/>
      <c r="F4" s="170">
        <v>28343</v>
      </c>
      <c r="G4" s="171"/>
      <c r="H4" s="172"/>
    </row>
    <row r="5" spans="1:8" x14ac:dyDescent="0.15">
      <c r="A5" s="153" t="s">
        <v>549</v>
      </c>
      <c r="B5" s="158"/>
      <c r="C5" s="159"/>
      <c r="D5" s="160">
        <v>84606</v>
      </c>
      <c r="E5" s="161"/>
      <c r="F5" s="162">
        <v>54227</v>
      </c>
      <c r="G5" s="163"/>
      <c r="H5" s="164"/>
    </row>
    <row r="6" spans="1:8" x14ac:dyDescent="0.15">
      <c r="A6" s="165"/>
      <c r="B6" s="166"/>
      <c r="C6" s="167"/>
      <c r="D6" s="168">
        <v>32396</v>
      </c>
      <c r="E6" s="169"/>
      <c r="F6" s="170">
        <v>29694</v>
      </c>
      <c r="G6" s="171"/>
      <c r="H6" s="172"/>
    </row>
    <row r="7" spans="1:8" x14ac:dyDescent="0.15">
      <c r="A7" s="153" t="s">
        <v>550</v>
      </c>
      <c r="B7" s="158"/>
      <c r="C7" s="159"/>
      <c r="D7" s="160">
        <v>54134</v>
      </c>
      <c r="E7" s="161"/>
      <c r="F7" s="162">
        <v>57295</v>
      </c>
      <c r="G7" s="163"/>
      <c r="H7" s="164"/>
    </row>
    <row r="8" spans="1:8" x14ac:dyDescent="0.15">
      <c r="A8" s="165"/>
      <c r="B8" s="166"/>
      <c r="C8" s="167"/>
      <c r="D8" s="168">
        <v>22708</v>
      </c>
      <c r="E8" s="169"/>
      <c r="F8" s="170">
        <v>32771</v>
      </c>
      <c r="G8" s="171"/>
      <c r="H8" s="172"/>
    </row>
    <row r="9" spans="1:8" x14ac:dyDescent="0.15">
      <c r="A9" s="153" t="s">
        <v>551</v>
      </c>
      <c r="B9" s="158"/>
      <c r="C9" s="159"/>
      <c r="D9" s="160">
        <v>80786</v>
      </c>
      <c r="E9" s="161"/>
      <c r="F9" s="162">
        <v>54110</v>
      </c>
      <c r="G9" s="163"/>
      <c r="H9" s="164"/>
    </row>
    <row r="10" spans="1:8" x14ac:dyDescent="0.15">
      <c r="A10" s="165"/>
      <c r="B10" s="166"/>
      <c r="C10" s="167"/>
      <c r="D10" s="168">
        <v>31243</v>
      </c>
      <c r="E10" s="169"/>
      <c r="F10" s="170">
        <v>30620</v>
      </c>
      <c r="G10" s="171"/>
      <c r="H10" s="172"/>
    </row>
    <row r="11" spans="1:8" x14ac:dyDescent="0.15">
      <c r="A11" s="153" t="s">
        <v>552</v>
      </c>
      <c r="B11" s="158"/>
      <c r="C11" s="159"/>
      <c r="D11" s="160">
        <v>79382</v>
      </c>
      <c r="E11" s="161"/>
      <c r="F11" s="162">
        <v>54684</v>
      </c>
      <c r="G11" s="163"/>
      <c r="H11" s="164"/>
    </row>
    <row r="12" spans="1:8" x14ac:dyDescent="0.15">
      <c r="A12" s="165"/>
      <c r="B12" s="166"/>
      <c r="C12" s="173"/>
      <c r="D12" s="168">
        <v>36766</v>
      </c>
      <c r="E12" s="169"/>
      <c r="F12" s="170">
        <v>32829</v>
      </c>
      <c r="G12" s="171"/>
      <c r="H12" s="172"/>
    </row>
    <row r="13" spans="1:8" x14ac:dyDescent="0.15">
      <c r="A13" s="153"/>
      <c r="B13" s="158"/>
      <c r="C13" s="174"/>
      <c r="D13" s="175">
        <v>77056</v>
      </c>
      <c r="E13" s="176"/>
      <c r="F13" s="177">
        <v>54784</v>
      </c>
      <c r="G13" s="178"/>
      <c r="H13" s="164"/>
    </row>
    <row r="14" spans="1:8" x14ac:dyDescent="0.15">
      <c r="A14" s="165"/>
      <c r="B14" s="166"/>
      <c r="C14" s="167"/>
      <c r="D14" s="168">
        <v>32628</v>
      </c>
      <c r="E14" s="169"/>
      <c r="F14" s="170">
        <v>30851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1.53</v>
      </c>
      <c r="C19" s="179">
        <f>ROUND(VALUE(SUBSTITUTE(実質収支比率等に係る経年分析!G$48,"▲","-")),2)</f>
        <v>5.65</v>
      </c>
      <c r="D19" s="179">
        <f>ROUND(VALUE(SUBSTITUTE(実質収支比率等に係る経年分析!H$48,"▲","-")),2)</f>
        <v>1.2</v>
      </c>
      <c r="E19" s="179">
        <f>ROUND(VALUE(SUBSTITUTE(実質収支比率等に係る経年分析!I$48,"▲","-")),2)</f>
        <v>1.19</v>
      </c>
      <c r="F19" s="179">
        <f>ROUND(VALUE(SUBSTITUTE(実質収支比率等に係る経年分析!J$48,"▲","-")),2)</f>
        <v>1.18</v>
      </c>
    </row>
    <row r="20" spans="1:11" x14ac:dyDescent="0.15">
      <c r="A20" s="179" t="s">
        <v>55</v>
      </c>
      <c r="B20" s="179">
        <f>ROUND(VALUE(SUBSTITUTE(実質収支比率等に係る経年分析!F$47,"▲","-")),2)</f>
        <v>22.84</v>
      </c>
      <c r="C20" s="179">
        <f>ROUND(VALUE(SUBSTITUTE(実質収支比率等に係る経年分析!G$47,"▲","-")),2)</f>
        <v>23.34</v>
      </c>
      <c r="D20" s="179">
        <f>ROUND(VALUE(SUBSTITUTE(実質収支比率等に係る経年分析!H$47,"▲","-")),2)</f>
        <v>28.38</v>
      </c>
      <c r="E20" s="179">
        <f>ROUND(VALUE(SUBSTITUTE(実質収支比率等に係る経年分析!I$47,"▲","-")),2)</f>
        <v>26.31</v>
      </c>
      <c r="F20" s="179">
        <f>ROUND(VALUE(SUBSTITUTE(実質収支比率等に係る経年分析!J$47,"▲","-")),2)</f>
        <v>28.39</v>
      </c>
    </row>
    <row r="21" spans="1:11" x14ac:dyDescent="0.15">
      <c r="A21" s="179" t="s">
        <v>56</v>
      </c>
      <c r="B21" s="179">
        <f>IF(ISNUMBER(VALUE(SUBSTITUTE(実質収支比率等に係る経年分析!F$49,"▲","-"))),ROUND(VALUE(SUBSTITUTE(実質収支比率等に係る経年分析!F$49,"▲","-")),2),NA())</f>
        <v>-1.4</v>
      </c>
      <c r="C21" s="179">
        <f>IF(ISNUMBER(VALUE(SUBSTITUTE(実質収支比率等に係る経年分析!G$49,"▲","-"))),ROUND(VALUE(SUBSTITUTE(実質収支比率等に係る経年分析!G$49,"▲","-")),2),NA())</f>
        <v>4.55</v>
      </c>
      <c r="D21" s="179">
        <f>IF(ISNUMBER(VALUE(SUBSTITUTE(実質収支比率等に係る経年分析!H$49,"▲","-"))),ROUND(VALUE(SUBSTITUTE(実質収支比率等に係る経年分析!H$49,"▲","-")),2),NA())</f>
        <v>-4.95</v>
      </c>
      <c r="E21" s="179">
        <f>IF(ISNUMBER(VALUE(SUBSTITUTE(実質収支比率等に係る経年分析!I$49,"▲","-"))),ROUND(VALUE(SUBSTITUTE(実質収支比率等に係る経年分析!I$49,"▲","-")),2),NA())</f>
        <v>-2.36</v>
      </c>
      <c r="F21" s="179">
        <f>IF(ISNUMBER(VALUE(SUBSTITUTE(実質収支比率等に係る経年分析!J$49,"▲","-"))),ROUND(VALUE(SUBSTITUTE(実質収支比率等に係る経年分析!J$49,"▲","-")),2),NA())</f>
        <v>1.64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勤労者福祉共済事業特別会計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15">
      <c r="A34" s="180" t="str">
        <f>IF(連結実質赤字比率に係る赤字・黒字の構成分析!C$36="",NA(),連結実質赤字比率に係る赤字・黒字の構成分析!C$36)</f>
        <v>国民健康保険事業特別会計</v>
      </c>
      <c r="B34" s="180">
        <f>IF(ROUND(VALUE(SUBSTITUTE(連結実質赤字比率に係る赤字・黒字の構成分析!F$36,"▲", "-")), 2) &lt; 0, ABS(ROUND(VALUE(SUBSTITUTE(連結実質赤字比率に係る赤字・黒字の構成分析!F$36,"▲", "-")), 2)), NA())</f>
        <v>1.33</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0.93</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1.1299999999999999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1.1200000000000001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5.0199999999999996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4643</v>
      </c>
      <c r="E42" s="181"/>
      <c r="F42" s="181"/>
      <c r="G42" s="181">
        <f>'実質公債費比率（分子）の構造'!L$52</f>
        <v>5170</v>
      </c>
      <c r="H42" s="181"/>
      <c r="I42" s="181"/>
      <c r="J42" s="181">
        <f>'実質公債費比率（分子）の構造'!M$52</f>
        <v>5391</v>
      </c>
      <c r="K42" s="181"/>
      <c r="L42" s="181"/>
      <c r="M42" s="181">
        <f>'実質公債費比率（分子）の構造'!N$52</f>
        <v>5488</v>
      </c>
      <c r="N42" s="181"/>
      <c r="O42" s="181"/>
      <c r="P42" s="181">
        <f>'実質公債費比率（分子）の構造'!O$52</f>
        <v>5547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171</v>
      </c>
      <c r="C44" s="181"/>
      <c r="D44" s="181"/>
      <c r="E44" s="181">
        <f>'実質公債費比率（分子）の構造'!L$50</f>
        <v>145</v>
      </c>
      <c r="F44" s="181"/>
      <c r="G44" s="181"/>
      <c r="H44" s="181">
        <f>'実質公債費比率（分子）の構造'!M$50</f>
        <v>147</v>
      </c>
      <c r="I44" s="181"/>
      <c r="J44" s="181"/>
      <c r="K44" s="181">
        <f>'実質公債費比率（分子）の構造'!N$50</f>
        <v>123</v>
      </c>
      <c r="L44" s="181"/>
      <c r="M44" s="181"/>
      <c r="N44" s="181">
        <f>'実質公債費比率（分子）の構造'!O$50</f>
        <v>95</v>
      </c>
      <c r="O44" s="181"/>
      <c r="P44" s="181"/>
    </row>
    <row r="45" spans="1:16" x14ac:dyDescent="0.15">
      <c r="A45" s="181" t="s">
        <v>66</v>
      </c>
      <c r="B45" s="181">
        <f>'実質公債費比率（分子）の構造'!K$49</f>
        <v>74</v>
      </c>
      <c r="C45" s="181"/>
      <c r="D45" s="181"/>
      <c r="E45" s="181">
        <f>'実質公債費比率（分子）の構造'!L$49</f>
        <v>63</v>
      </c>
      <c r="F45" s="181"/>
      <c r="G45" s="181"/>
      <c r="H45" s="181">
        <f>'実質公債費比率（分子）の構造'!M$49</f>
        <v>48</v>
      </c>
      <c r="I45" s="181"/>
      <c r="J45" s="181"/>
      <c r="K45" s="181">
        <f>'実質公債費比率（分子）の構造'!N$49</f>
        <v>35</v>
      </c>
      <c r="L45" s="181"/>
      <c r="M45" s="181"/>
      <c r="N45" s="181">
        <f>'実質公債費比率（分子）の構造'!O$49</f>
        <v>29</v>
      </c>
      <c r="O45" s="181"/>
      <c r="P45" s="181"/>
    </row>
    <row r="46" spans="1:16" x14ac:dyDescent="0.15">
      <c r="A46" s="181" t="s">
        <v>67</v>
      </c>
      <c r="B46" s="181">
        <f>'実質公債費比率（分子）の構造'!K$48</f>
        <v>1421</v>
      </c>
      <c r="C46" s="181"/>
      <c r="D46" s="181"/>
      <c r="E46" s="181">
        <f>'実質公債費比率（分子）の構造'!L$48</f>
        <v>1478</v>
      </c>
      <c r="F46" s="181"/>
      <c r="G46" s="181"/>
      <c r="H46" s="181">
        <f>'実質公債費比率（分子）の構造'!M$48</f>
        <v>1518</v>
      </c>
      <c r="I46" s="181"/>
      <c r="J46" s="181"/>
      <c r="K46" s="181">
        <f>'実質公債費比率（分子）の構造'!N$48</f>
        <v>1565</v>
      </c>
      <c r="L46" s="181"/>
      <c r="M46" s="181"/>
      <c r="N46" s="181">
        <f>'実質公債費比率（分子）の構造'!O$48</f>
        <v>1524</v>
      </c>
      <c r="O46" s="181"/>
      <c r="P46" s="181"/>
    </row>
    <row r="47" spans="1:16" x14ac:dyDescent="0.15">
      <c r="A47" s="181" t="s">
        <v>68</v>
      </c>
      <c r="B47" s="181">
        <f>'実質公債費比率（分子）の構造'!K$47</f>
        <v>133</v>
      </c>
      <c r="C47" s="181"/>
      <c r="D47" s="181"/>
      <c r="E47" s="181">
        <f>'実質公債費比率（分子）の構造'!L$47</f>
        <v>133</v>
      </c>
      <c r="F47" s="181"/>
      <c r="G47" s="181"/>
      <c r="H47" s="181">
        <f>'実質公債費比率（分子）の構造'!M$47</f>
        <v>133</v>
      </c>
      <c r="I47" s="181"/>
      <c r="J47" s="181"/>
      <c r="K47" s="181">
        <f>'実質公債費比率（分子）の構造'!N$47</f>
        <v>133</v>
      </c>
      <c r="L47" s="181"/>
      <c r="M47" s="181"/>
      <c r="N47" s="181">
        <f>'実質公債費比率（分子）の構造'!O$47</f>
        <v>133</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5809</v>
      </c>
      <c r="C49" s="181"/>
      <c r="D49" s="181"/>
      <c r="E49" s="181">
        <f>'実質公債費比率（分子）の構造'!L$45</f>
        <v>6358</v>
      </c>
      <c r="F49" s="181"/>
      <c r="G49" s="181"/>
      <c r="H49" s="181">
        <f>'実質公債費比率（分子）の構造'!M$45</f>
        <v>6698</v>
      </c>
      <c r="I49" s="181"/>
      <c r="J49" s="181"/>
      <c r="K49" s="181">
        <f>'実質公債費比率（分子）の構造'!N$45</f>
        <v>6811</v>
      </c>
      <c r="L49" s="181"/>
      <c r="M49" s="181"/>
      <c r="N49" s="181">
        <f>'実質公債費比率（分子）の構造'!O$45</f>
        <v>6961</v>
      </c>
      <c r="O49" s="181"/>
      <c r="P49" s="181"/>
    </row>
    <row r="50" spans="1:16" x14ac:dyDescent="0.15">
      <c r="A50" s="181" t="s">
        <v>71</v>
      </c>
      <c r="B50" s="181" t="e">
        <f>NA()</f>
        <v>#N/A</v>
      </c>
      <c r="C50" s="181">
        <f>IF(ISNUMBER('実質公債費比率（分子）の構造'!K$53),'実質公債費比率（分子）の構造'!K$53,NA())</f>
        <v>2965</v>
      </c>
      <c r="D50" s="181" t="e">
        <f>NA()</f>
        <v>#N/A</v>
      </c>
      <c r="E50" s="181" t="e">
        <f>NA()</f>
        <v>#N/A</v>
      </c>
      <c r="F50" s="181">
        <f>IF(ISNUMBER('実質公債費比率（分子）の構造'!L$53),'実質公債費比率（分子）の構造'!L$53,NA())</f>
        <v>3007</v>
      </c>
      <c r="G50" s="181" t="e">
        <f>NA()</f>
        <v>#N/A</v>
      </c>
      <c r="H50" s="181" t="e">
        <f>NA()</f>
        <v>#N/A</v>
      </c>
      <c r="I50" s="181">
        <f>IF(ISNUMBER('実質公債費比率（分子）の構造'!M$53),'実質公債費比率（分子）の構造'!M$53,NA())</f>
        <v>3153</v>
      </c>
      <c r="J50" s="181" t="e">
        <f>NA()</f>
        <v>#N/A</v>
      </c>
      <c r="K50" s="181" t="e">
        <f>NA()</f>
        <v>#N/A</v>
      </c>
      <c r="L50" s="181">
        <f>IF(ISNUMBER('実質公債費比率（分子）の構造'!N$53),'実質公債費比率（分子）の構造'!N$53,NA())</f>
        <v>3179</v>
      </c>
      <c r="M50" s="181" t="e">
        <f>NA()</f>
        <v>#N/A</v>
      </c>
      <c r="N50" s="181" t="e">
        <f>NA()</f>
        <v>#N/A</v>
      </c>
      <c r="O50" s="181">
        <f>IF(ISNUMBER('実質公債費比率（分子）の構造'!O$53),'実質公債費比率（分子）の構造'!O$53,NA())</f>
        <v>3195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59063</v>
      </c>
      <c r="E56" s="180"/>
      <c r="F56" s="180"/>
      <c r="G56" s="180">
        <f>'将来負担比率（分子）の構造'!J$52</f>
        <v>60038</v>
      </c>
      <c r="H56" s="180"/>
      <c r="I56" s="180"/>
      <c r="J56" s="180">
        <f>'将来負担比率（分子）の構造'!K$52</f>
        <v>58223</v>
      </c>
      <c r="K56" s="180"/>
      <c r="L56" s="180"/>
      <c r="M56" s="180">
        <f>'将来負担比率（分子）の構造'!L$52</f>
        <v>56556</v>
      </c>
      <c r="N56" s="180"/>
      <c r="O56" s="180"/>
      <c r="P56" s="180">
        <f>'将来負担比率（分子）の構造'!M$52</f>
        <v>55518</v>
      </c>
    </row>
    <row r="57" spans="1:16" x14ac:dyDescent="0.15">
      <c r="A57" s="180" t="s">
        <v>42</v>
      </c>
      <c r="B57" s="180"/>
      <c r="C57" s="180"/>
      <c r="D57" s="180">
        <f>'将来負担比率（分子）の構造'!I$51</f>
        <v>4984</v>
      </c>
      <c r="E57" s="180"/>
      <c r="F57" s="180"/>
      <c r="G57" s="180">
        <f>'将来負担比率（分子）の構造'!J$51</f>
        <v>5094</v>
      </c>
      <c r="H57" s="180"/>
      <c r="I57" s="180"/>
      <c r="J57" s="180">
        <f>'将来負担比率（分子）の構造'!K$51</f>
        <v>4926</v>
      </c>
      <c r="K57" s="180"/>
      <c r="L57" s="180"/>
      <c r="M57" s="180">
        <f>'将来負担比率（分子）の構造'!L$51</f>
        <v>4829</v>
      </c>
      <c r="N57" s="180"/>
      <c r="O57" s="180"/>
      <c r="P57" s="180">
        <f>'将来負担比率（分子）の構造'!M$51</f>
        <v>4568</v>
      </c>
    </row>
    <row r="58" spans="1:16" x14ac:dyDescent="0.15">
      <c r="A58" s="180" t="s">
        <v>41</v>
      </c>
      <c r="B58" s="180"/>
      <c r="C58" s="180"/>
      <c r="D58" s="180">
        <f>'将来負担比率（分子）の構造'!I$50</f>
        <v>10907</v>
      </c>
      <c r="E58" s="180"/>
      <c r="F58" s="180"/>
      <c r="G58" s="180">
        <f>'将来負担比率（分子）の構造'!J$50</f>
        <v>11754</v>
      </c>
      <c r="H58" s="180"/>
      <c r="I58" s="180"/>
      <c r="J58" s="180">
        <f>'将来負担比率（分子）の構造'!K$50</f>
        <v>12975</v>
      </c>
      <c r="K58" s="180"/>
      <c r="L58" s="180"/>
      <c r="M58" s="180">
        <f>'将来負担比率（分子）の構造'!L$50</f>
        <v>12567</v>
      </c>
      <c r="N58" s="180"/>
      <c r="O58" s="180"/>
      <c r="P58" s="180">
        <f>'将来負担比率（分子）の構造'!M$50</f>
        <v>13558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298</v>
      </c>
      <c r="C61" s="180"/>
      <c r="D61" s="180"/>
      <c r="E61" s="180">
        <f>'将来負担比率（分子）の構造'!J$46</f>
        <v>130</v>
      </c>
      <c r="F61" s="180"/>
      <c r="G61" s="180"/>
      <c r="H61" s="180">
        <f>'将来負担比率（分子）の構造'!K$46</f>
        <v>131</v>
      </c>
      <c r="I61" s="180"/>
      <c r="J61" s="180"/>
      <c r="K61" s="180">
        <f>'将来負担比率（分子）の構造'!L$46</f>
        <v>58</v>
      </c>
      <c r="L61" s="180"/>
      <c r="M61" s="180"/>
      <c r="N61" s="180">
        <f>'将来負担比率（分子）の構造'!M$46</f>
        <v>30</v>
      </c>
      <c r="O61" s="180"/>
      <c r="P61" s="180"/>
    </row>
    <row r="62" spans="1:16" x14ac:dyDescent="0.15">
      <c r="A62" s="180" t="s">
        <v>35</v>
      </c>
      <c r="B62" s="180">
        <f>'将来負担比率（分子）の構造'!I$45</f>
        <v>6956</v>
      </c>
      <c r="C62" s="180"/>
      <c r="D62" s="180"/>
      <c r="E62" s="180">
        <f>'将来負担比率（分子）の構造'!J$45</f>
        <v>7446</v>
      </c>
      <c r="F62" s="180"/>
      <c r="G62" s="180"/>
      <c r="H62" s="180">
        <f>'将来負担比率（分子）の構造'!K$45</f>
        <v>6358</v>
      </c>
      <c r="I62" s="180"/>
      <c r="J62" s="180"/>
      <c r="K62" s="180">
        <f>'将来負担比率（分子）の構造'!L$45</f>
        <v>5832</v>
      </c>
      <c r="L62" s="180"/>
      <c r="M62" s="180"/>
      <c r="N62" s="180">
        <f>'将来負担比率（分子）の構造'!M$45</f>
        <v>5622</v>
      </c>
      <c r="O62" s="180"/>
      <c r="P62" s="180"/>
    </row>
    <row r="63" spans="1:16" x14ac:dyDescent="0.15">
      <c r="A63" s="180" t="s">
        <v>34</v>
      </c>
      <c r="B63" s="180">
        <f>'将来負担比率（分子）の構造'!I$44</f>
        <v>424</v>
      </c>
      <c r="C63" s="180"/>
      <c r="D63" s="180"/>
      <c r="E63" s="180">
        <f>'将来負担比率（分子）の構造'!J$44</f>
        <v>338</v>
      </c>
      <c r="F63" s="180"/>
      <c r="G63" s="180"/>
      <c r="H63" s="180">
        <f>'将来負担比率（分子）の構造'!K$44</f>
        <v>232</v>
      </c>
      <c r="I63" s="180"/>
      <c r="J63" s="180"/>
      <c r="K63" s="180">
        <f>'将来負担比率（分子）の構造'!L$44</f>
        <v>277</v>
      </c>
      <c r="L63" s="180"/>
      <c r="M63" s="180"/>
      <c r="N63" s="180">
        <f>'将来負担比率（分子）の構造'!M$44</f>
        <v>241</v>
      </c>
      <c r="O63" s="180"/>
      <c r="P63" s="180"/>
    </row>
    <row r="64" spans="1:16" x14ac:dyDescent="0.15">
      <c r="A64" s="180" t="s">
        <v>33</v>
      </c>
      <c r="B64" s="180">
        <f>'将来負担比率（分子）の構造'!I$43</f>
        <v>23077</v>
      </c>
      <c r="C64" s="180"/>
      <c r="D64" s="180"/>
      <c r="E64" s="180">
        <f>'将来負担比率（分子）の構造'!J$43</f>
        <v>22844</v>
      </c>
      <c r="F64" s="180"/>
      <c r="G64" s="180"/>
      <c r="H64" s="180">
        <f>'将来負担比率（分子）の構造'!K$43</f>
        <v>21925</v>
      </c>
      <c r="I64" s="180"/>
      <c r="J64" s="180"/>
      <c r="K64" s="180">
        <f>'将来負担比率（分子）の構造'!L$43</f>
        <v>21679</v>
      </c>
      <c r="L64" s="180"/>
      <c r="M64" s="180"/>
      <c r="N64" s="180">
        <f>'将来負担比率（分子）の構造'!M$43</f>
        <v>20906</v>
      </c>
      <c r="O64" s="180"/>
      <c r="P64" s="180"/>
    </row>
    <row r="65" spans="1:16" x14ac:dyDescent="0.15">
      <c r="A65" s="180" t="s">
        <v>32</v>
      </c>
      <c r="B65" s="180">
        <f>'将来負担比率（分子）の構造'!I$42</f>
        <v>643</v>
      </c>
      <c r="C65" s="180"/>
      <c r="D65" s="180"/>
      <c r="E65" s="180">
        <f>'将来負担比率（分子）の構造'!J$42</f>
        <v>643</v>
      </c>
      <c r="F65" s="180"/>
      <c r="G65" s="180"/>
      <c r="H65" s="180">
        <f>'将来負担比率（分子）の構造'!K$42</f>
        <v>708</v>
      </c>
      <c r="I65" s="180"/>
      <c r="J65" s="180"/>
      <c r="K65" s="180">
        <f>'将来負担比率（分子）の構造'!L$42</f>
        <v>593</v>
      </c>
      <c r="L65" s="180"/>
      <c r="M65" s="180"/>
      <c r="N65" s="180">
        <f>'将来負担比率（分子）の構造'!M$42</f>
        <v>504</v>
      </c>
      <c r="O65" s="180"/>
      <c r="P65" s="180"/>
    </row>
    <row r="66" spans="1:16" x14ac:dyDescent="0.15">
      <c r="A66" s="180" t="s">
        <v>31</v>
      </c>
      <c r="B66" s="180">
        <f>'将来負担比率（分子）の構造'!I$41</f>
        <v>70811</v>
      </c>
      <c r="C66" s="180"/>
      <c r="D66" s="180"/>
      <c r="E66" s="180">
        <f>'将来負担比率（分子）の構造'!J$41</f>
        <v>72272</v>
      </c>
      <c r="F66" s="180"/>
      <c r="G66" s="180"/>
      <c r="H66" s="180">
        <f>'将来負担比率（分子）の構造'!K$41</f>
        <v>70410</v>
      </c>
      <c r="I66" s="180"/>
      <c r="J66" s="180"/>
      <c r="K66" s="180">
        <f>'将来負担比率（分子）の構造'!L$41</f>
        <v>70068</v>
      </c>
      <c r="L66" s="180"/>
      <c r="M66" s="180"/>
      <c r="N66" s="180">
        <f>'将来負担比率（分子）の構造'!M$41</f>
        <v>69409</v>
      </c>
      <c r="O66" s="180"/>
      <c r="P66" s="180"/>
    </row>
    <row r="67" spans="1:16" x14ac:dyDescent="0.15">
      <c r="A67" s="180" t="s">
        <v>75</v>
      </c>
      <c r="B67" s="180" t="e">
        <f>NA()</f>
        <v>#N/A</v>
      </c>
      <c r="C67" s="180">
        <f>IF(ISNUMBER('将来負担比率（分子）の構造'!I$53), IF('将来負担比率（分子）の構造'!I$53 &lt; 0, 0, '将来負担比率（分子）の構造'!I$53), NA())</f>
        <v>27257</v>
      </c>
      <c r="D67" s="180" t="e">
        <f>NA()</f>
        <v>#N/A</v>
      </c>
      <c r="E67" s="180" t="e">
        <f>NA()</f>
        <v>#N/A</v>
      </c>
      <c r="F67" s="180">
        <f>IF(ISNUMBER('将来負担比率（分子）の構造'!J$53), IF('将来負担比率（分子）の構造'!J$53 &lt; 0, 0, '将来負担比率（分子）の構造'!J$53), NA())</f>
        <v>26788</v>
      </c>
      <c r="G67" s="180" t="e">
        <f>NA()</f>
        <v>#N/A</v>
      </c>
      <c r="H67" s="180" t="e">
        <f>NA()</f>
        <v>#N/A</v>
      </c>
      <c r="I67" s="180">
        <f>IF(ISNUMBER('将来負担比率（分子）の構造'!K$53), IF('将来負担比率（分子）の構造'!K$53 &lt; 0, 0, '将来負担比率（分子）の構造'!K$53), NA())</f>
        <v>23641</v>
      </c>
      <c r="J67" s="180" t="e">
        <f>NA()</f>
        <v>#N/A</v>
      </c>
      <c r="K67" s="180" t="e">
        <f>NA()</f>
        <v>#N/A</v>
      </c>
      <c r="L67" s="180">
        <f>IF(ISNUMBER('将来負担比率（分子）の構造'!L$53), IF('将来負担比率（分子）の構造'!L$53 &lt; 0, 0, '将来負担比率（分子）の構造'!L$53), NA())</f>
        <v>24555</v>
      </c>
      <c r="M67" s="180" t="e">
        <f>NA()</f>
        <v>#N/A</v>
      </c>
      <c r="N67" s="180" t="e">
        <f>NA()</f>
        <v>#N/A</v>
      </c>
      <c r="O67" s="180">
        <f>IF(ISNUMBER('将来負担比率（分子）の構造'!M$53), IF('将来負担比率（分子）の構造'!M$53 &lt; 0, 0, '将来負担比率（分子）の構造'!M$53), NA())</f>
        <v>23067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7204</v>
      </c>
      <c r="C72" s="184">
        <f>基金残高に係る経年分析!G55</f>
        <v>6749</v>
      </c>
      <c r="D72" s="184">
        <f>基金残高に係る経年分析!H55</f>
        <v>7321</v>
      </c>
    </row>
    <row r="73" spans="1:16" x14ac:dyDescent="0.15">
      <c r="A73" s="183" t="s">
        <v>78</v>
      </c>
      <c r="B73" s="184">
        <f>基金残高に係る経年分析!F56</f>
        <v>457</v>
      </c>
      <c r="C73" s="184">
        <f>基金残高に係る経年分析!G56</f>
        <v>457</v>
      </c>
      <c r="D73" s="184">
        <f>基金残高に係る経年分析!H56</f>
        <v>457</v>
      </c>
    </row>
    <row r="74" spans="1:16" x14ac:dyDescent="0.15">
      <c r="A74" s="183" t="s">
        <v>79</v>
      </c>
      <c r="B74" s="184">
        <f>基金残高に係る経年分析!F57</f>
        <v>3939</v>
      </c>
      <c r="C74" s="184">
        <f>基金残高に係る経年分析!G57</f>
        <v>3722</v>
      </c>
      <c r="D74" s="184">
        <f>基金残高に係る経年分析!H57</f>
        <v>3691</v>
      </c>
    </row>
  </sheetData>
  <sheetProtection algorithmName="SHA-512" hashValue="RVXYhYYG+rSmYFFncdjQEUdn7QH6kho6MiqWo7fQEO1NrTUBrKmYgP9+26OreuL5N5yLYzR3BbCXgIfGPKqUcA==" saltValue="8HTR1U0LaxMeJdXU7H5s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13346378</v>
      </c>
      <c r="S5" s="631"/>
      <c r="T5" s="631"/>
      <c r="U5" s="631"/>
      <c r="V5" s="631"/>
      <c r="W5" s="631"/>
      <c r="X5" s="631"/>
      <c r="Y5" s="632"/>
      <c r="Z5" s="633">
        <v>28.6</v>
      </c>
      <c r="AA5" s="633"/>
      <c r="AB5" s="633"/>
      <c r="AC5" s="633"/>
      <c r="AD5" s="634">
        <v>12940175</v>
      </c>
      <c r="AE5" s="634"/>
      <c r="AF5" s="634"/>
      <c r="AG5" s="634"/>
      <c r="AH5" s="634"/>
      <c r="AI5" s="634"/>
      <c r="AJ5" s="634"/>
      <c r="AK5" s="634"/>
      <c r="AL5" s="635">
        <v>52.5</v>
      </c>
      <c r="AM5" s="636"/>
      <c r="AN5" s="636"/>
      <c r="AO5" s="637"/>
      <c r="AP5" s="627" t="s">
        <v>224</v>
      </c>
      <c r="AQ5" s="628"/>
      <c r="AR5" s="628"/>
      <c r="AS5" s="628"/>
      <c r="AT5" s="628"/>
      <c r="AU5" s="628"/>
      <c r="AV5" s="628"/>
      <c r="AW5" s="628"/>
      <c r="AX5" s="628"/>
      <c r="AY5" s="628"/>
      <c r="AZ5" s="628"/>
      <c r="BA5" s="628"/>
      <c r="BB5" s="628"/>
      <c r="BC5" s="628"/>
      <c r="BD5" s="628"/>
      <c r="BE5" s="628"/>
      <c r="BF5" s="629"/>
      <c r="BG5" s="641">
        <v>12904358</v>
      </c>
      <c r="BH5" s="642"/>
      <c r="BI5" s="642"/>
      <c r="BJ5" s="642"/>
      <c r="BK5" s="642"/>
      <c r="BL5" s="642"/>
      <c r="BM5" s="642"/>
      <c r="BN5" s="643"/>
      <c r="BO5" s="644">
        <v>96.7</v>
      </c>
      <c r="BP5" s="644"/>
      <c r="BQ5" s="644"/>
      <c r="BR5" s="644"/>
      <c r="BS5" s="645">
        <v>202611</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381134</v>
      </c>
      <c r="S6" s="642"/>
      <c r="T6" s="642"/>
      <c r="U6" s="642"/>
      <c r="V6" s="642"/>
      <c r="W6" s="642"/>
      <c r="X6" s="642"/>
      <c r="Y6" s="643"/>
      <c r="Z6" s="644">
        <v>0.8</v>
      </c>
      <c r="AA6" s="644"/>
      <c r="AB6" s="644"/>
      <c r="AC6" s="644"/>
      <c r="AD6" s="645">
        <v>381134</v>
      </c>
      <c r="AE6" s="645"/>
      <c r="AF6" s="645"/>
      <c r="AG6" s="645"/>
      <c r="AH6" s="645"/>
      <c r="AI6" s="645"/>
      <c r="AJ6" s="645"/>
      <c r="AK6" s="645"/>
      <c r="AL6" s="646">
        <v>1.5</v>
      </c>
      <c r="AM6" s="647"/>
      <c r="AN6" s="647"/>
      <c r="AO6" s="648"/>
      <c r="AP6" s="638" t="s">
        <v>229</v>
      </c>
      <c r="AQ6" s="639"/>
      <c r="AR6" s="639"/>
      <c r="AS6" s="639"/>
      <c r="AT6" s="639"/>
      <c r="AU6" s="639"/>
      <c r="AV6" s="639"/>
      <c r="AW6" s="639"/>
      <c r="AX6" s="639"/>
      <c r="AY6" s="639"/>
      <c r="AZ6" s="639"/>
      <c r="BA6" s="639"/>
      <c r="BB6" s="639"/>
      <c r="BC6" s="639"/>
      <c r="BD6" s="639"/>
      <c r="BE6" s="639"/>
      <c r="BF6" s="640"/>
      <c r="BG6" s="641">
        <v>12904358</v>
      </c>
      <c r="BH6" s="642"/>
      <c r="BI6" s="642"/>
      <c r="BJ6" s="642"/>
      <c r="BK6" s="642"/>
      <c r="BL6" s="642"/>
      <c r="BM6" s="642"/>
      <c r="BN6" s="643"/>
      <c r="BO6" s="644">
        <v>96.7</v>
      </c>
      <c r="BP6" s="644"/>
      <c r="BQ6" s="644"/>
      <c r="BR6" s="644"/>
      <c r="BS6" s="645">
        <v>202611</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251487</v>
      </c>
      <c r="CS6" s="642"/>
      <c r="CT6" s="642"/>
      <c r="CU6" s="642"/>
      <c r="CV6" s="642"/>
      <c r="CW6" s="642"/>
      <c r="CX6" s="642"/>
      <c r="CY6" s="643"/>
      <c r="CZ6" s="635">
        <v>0.5</v>
      </c>
      <c r="DA6" s="636"/>
      <c r="DB6" s="636"/>
      <c r="DC6" s="655"/>
      <c r="DD6" s="650" t="s">
        <v>231</v>
      </c>
      <c r="DE6" s="642"/>
      <c r="DF6" s="642"/>
      <c r="DG6" s="642"/>
      <c r="DH6" s="642"/>
      <c r="DI6" s="642"/>
      <c r="DJ6" s="642"/>
      <c r="DK6" s="642"/>
      <c r="DL6" s="642"/>
      <c r="DM6" s="642"/>
      <c r="DN6" s="642"/>
      <c r="DO6" s="642"/>
      <c r="DP6" s="643"/>
      <c r="DQ6" s="650">
        <v>251485</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19942</v>
      </c>
      <c r="S7" s="642"/>
      <c r="T7" s="642"/>
      <c r="U7" s="642"/>
      <c r="V7" s="642"/>
      <c r="W7" s="642"/>
      <c r="X7" s="642"/>
      <c r="Y7" s="643"/>
      <c r="Z7" s="644">
        <v>0</v>
      </c>
      <c r="AA7" s="644"/>
      <c r="AB7" s="644"/>
      <c r="AC7" s="644"/>
      <c r="AD7" s="645">
        <v>19942</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5868659</v>
      </c>
      <c r="BH7" s="642"/>
      <c r="BI7" s="642"/>
      <c r="BJ7" s="642"/>
      <c r="BK7" s="642"/>
      <c r="BL7" s="642"/>
      <c r="BM7" s="642"/>
      <c r="BN7" s="643"/>
      <c r="BO7" s="644">
        <v>44</v>
      </c>
      <c r="BP7" s="644"/>
      <c r="BQ7" s="644"/>
      <c r="BR7" s="644"/>
      <c r="BS7" s="645">
        <v>202611</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4852425</v>
      </c>
      <c r="CS7" s="642"/>
      <c r="CT7" s="642"/>
      <c r="CU7" s="642"/>
      <c r="CV7" s="642"/>
      <c r="CW7" s="642"/>
      <c r="CX7" s="642"/>
      <c r="CY7" s="643"/>
      <c r="CZ7" s="644">
        <v>10.5</v>
      </c>
      <c r="DA7" s="644"/>
      <c r="DB7" s="644"/>
      <c r="DC7" s="644"/>
      <c r="DD7" s="650">
        <v>43891</v>
      </c>
      <c r="DE7" s="642"/>
      <c r="DF7" s="642"/>
      <c r="DG7" s="642"/>
      <c r="DH7" s="642"/>
      <c r="DI7" s="642"/>
      <c r="DJ7" s="642"/>
      <c r="DK7" s="642"/>
      <c r="DL7" s="642"/>
      <c r="DM7" s="642"/>
      <c r="DN7" s="642"/>
      <c r="DO7" s="642"/>
      <c r="DP7" s="643"/>
      <c r="DQ7" s="650">
        <v>3517704</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39840</v>
      </c>
      <c r="S8" s="642"/>
      <c r="T8" s="642"/>
      <c r="U8" s="642"/>
      <c r="V8" s="642"/>
      <c r="W8" s="642"/>
      <c r="X8" s="642"/>
      <c r="Y8" s="643"/>
      <c r="Z8" s="644">
        <v>0.1</v>
      </c>
      <c r="AA8" s="644"/>
      <c r="AB8" s="644"/>
      <c r="AC8" s="644"/>
      <c r="AD8" s="645">
        <v>39840</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178682</v>
      </c>
      <c r="BH8" s="642"/>
      <c r="BI8" s="642"/>
      <c r="BJ8" s="642"/>
      <c r="BK8" s="642"/>
      <c r="BL8" s="642"/>
      <c r="BM8" s="642"/>
      <c r="BN8" s="643"/>
      <c r="BO8" s="644">
        <v>1.3</v>
      </c>
      <c r="BP8" s="644"/>
      <c r="BQ8" s="644"/>
      <c r="BR8" s="644"/>
      <c r="BS8" s="650" t="s">
        <v>231</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12559955</v>
      </c>
      <c r="CS8" s="642"/>
      <c r="CT8" s="642"/>
      <c r="CU8" s="642"/>
      <c r="CV8" s="642"/>
      <c r="CW8" s="642"/>
      <c r="CX8" s="642"/>
      <c r="CY8" s="643"/>
      <c r="CZ8" s="644">
        <v>27.2</v>
      </c>
      <c r="DA8" s="644"/>
      <c r="DB8" s="644"/>
      <c r="DC8" s="644"/>
      <c r="DD8" s="650">
        <v>88730</v>
      </c>
      <c r="DE8" s="642"/>
      <c r="DF8" s="642"/>
      <c r="DG8" s="642"/>
      <c r="DH8" s="642"/>
      <c r="DI8" s="642"/>
      <c r="DJ8" s="642"/>
      <c r="DK8" s="642"/>
      <c r="DL8" s="642"/>
      <c r="DM8" s="642"/>
      <c r="DN8" s="642"/>
      <c r="DO8" s="642"/>
      <c r="DP8" s="643"/>
      <c r="DQ8" s="650">
        <v>6442497</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30835</v>
      </c>
      <c r="S9" s="642"/>
      <c r="T9" s="642"/>
      <c r="U9" s="642"/>
      <c r="V9" s="642"/>
      <c r="W9" s="642"/>
      <c r="X9" s="642"/>
      <c r="Y9" s="643"/>
      <c r="Z9" s="644">
        <v>0.1</v>
      </c>
      <c r="AA9" s="644"/>
      <c r="AB9" s="644"/>
      <c r="AC9" s="644"/>
      <c r="AD9" s="645">
        <v>30835</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4363211</v>
      </c>
      <c r="BH9" s="642"/>
      <c r="BI9" s="642"/>
      <c r="BJ9" s="642"/>
      <c r="BK9" s="642"/>
      <c r="BL9" s="642"/>
      <c r="BM9" s="642"/>
      <c r="BN9" s="643"/>
      <c r="BO9" s="644">
        <v>32.700000000000003</v>
      </c>
      <c r="BP9" s="644"/>
      <c r="BQ9" s="644"/>
      <c r="BR9" s="644"/>
      <c r="BS9" s="650" t="s">
        <v>240</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3481435</v>
      </c>
      <c r="CS9" s="642"/>
      <c r="CT9" s="642"/>
      <c r="CU9" s="642"/>
      <c r="CV9" s="642"/>
      <c r="CW9" s="642"/>
      <c r="CX9" s="642"/>
      <c r="CY9" s="643"/>
      <c r="CZ9" s="644">
        <v>7.5</v>
      </c>
      <c r="DA9" s="644"/>
      <c r="DB9" s="644"/>
      <c r="DC9" s="644"/>
      <c r="DD9" s="650">
        <v>825601</v>
      </c>
      <c r="DE9" s="642"/>
      <c r="DF9" s="642"/>
      <c r="DG9" s="642"/>
      <c r="DH9" s="642"/>
      <c r="DI9" s="642"/>
      <c r="DJ9" s="642"/>
      <c r="DK9" s="642"/>
      <c r="DL9" s="642"/>
      <c r="DM9" s="642"/>
      <c r="DN9" s="642"/>
      <c r="DO9" s="642"/>
      <c r="DP9" s="643"/>
      <c r="DQ9" s="650">
        <v>2235199</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231</v>
      </c>
      <c r="S10" s="642"/>
      <c r="T10" s="642"/>
      <c r="U10" s="642"/>
      <c r="V10" s="642"/>
      <c r="W10" s="642"/>
      <c r="X10" s="642"/>
      <c r="Y10" s="643"/>
      <c r="Z10" s="644" t="s">
        <v>231</v>
      </c>
      <c r="AA10" s="644"/>
      <c r="AB10" s="644"/>
      <c r="AC10" s="644"/>
      <c r="AD10" s="645" t="s">
        <v>240</v>
      </c>
      <c r="AE10" s="645"/>
      <c r="AF10" s="645"/>
      <c r="AG10" s="645"/>
      <c r="AH10" s="645"/>
      <c r="AI10" s="645"/>
      <c r="AJ10" s="645"/>
      <c r="AK10" s="645"/>
      <c r="AL10" s="646" t="s">
        <v>240</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309526</v>
      </c>
      <c r="BH10" s="642"/>
      <c r="BI10" s="642"/>
      <c r="BJ10" s="642"/>
      <c r="BK10" s="642"/>
      <c r="BL10" s="642"/>
      <c r="BM10" s="642"/>
      <c r="BN10" s="643"/>
      <c r="BO10" s="644">
        <v>2.2999999999999998</v>
      </c>
      <c r="BP10" s="644"/>
      <c r="BQ10" s="644"/>
      <c r="BR10" s="644"/>
      <c r="BS10" s="650" t="s">
        <v>231</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201173</v>
      </c>
      <c r="CS10" s="642"/>
      <c r="CT10" s="642"/>
      <c r="CU10" s="642"/>
      <c r="CV10" s="642"/>
      <c r="CW10" s="642"/>
      <c r="CX10" s="642"/>
      <c r="CY10" s="643"/>
      <c r="CZ10" s="644">
        <v>0.4</v>
      </c>
      <c r="DA10" s="644"/>
      <c r="DB10" s="644"/>
      <c r="DC10" s="644"/>
      <c r="DD10" s="650" t="s">
        <v>240</v>
      </c>
      <c r="DE10" s="642"/>
      <c r="DF10" s="642"/>
      <c r="DG10" s="642"/>
      <c r="DH10" s="642"/>
      <c r="DI10" s="642"/>
      <c r="DJ10" s="642"/>
      <c r="DK10" s="642"/>
      <c r="DL10" s="642"/>
      <c r="DM10" s="642"/>
      <c r="DN10" s="642"/>
      <c r="DO10" s="642"/>
      <c r="DP10" s="643"/>
      <c r="DQ10" s="650">
        <v>51073</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246</v>
      </c>
      <c r="AA11" s="644"/>
      <c r="AB11" s="644"/>
      <c r="AC11" s="644"/>
      <c r="AD11" s="645" t="s">
        <v>240</v>
      </c>
      <c r="AE11" s="645"/>
      <c r="AF11" s="645"/>
      <c r="AG11" s="645"/>
      <c r="AH11" s="645"/>
      <c r="AI11" s="645"/>
      <c r="AJ11" s="645"/>
      <c r="AK11" s="645"/>
      <c r="AL11" s="646" t="s">
        <v>231</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1017240</v>
      </c>
      <c r="BH11" s="642"/>
      <c r="BI11" s="642"/>
      <c r="BJ11" s="642"/>
      <c r="BK11" s="642"/>
      <c r="BL11" s="642"/>
      <c r="BM11" s="642"/>
      <c r="BN11" s="643"/>
      <c r="BO11" s="644">
        <v>7.6</v>
      </c>
      <c r="BP11" s="644"/>
      <c r="BQ11" s="644"/>
      <c r="BR11" s="644"/>
      <c r="BS11" s="650">
        <v>202611</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1325108</v>
      </c>
      <c r="CS11" s="642"/>
      <c r="CT11" s="642"/>
      <c r="CU11" s="642"/>
      <c r="CV11" s="642"/>
      <c r="CW11" s="642"/>
      <c r="CX11" s="642"/>
      <c r="CY11" s="643"/>
      <c r="CZ11" s="644">
        <v>2.9</v>
      </c>
      <c r="DA11" s="644"/>
      <c r="DB11" s="644"/>
      <c r="DC11" s="644"/>
      <c r="DD11" s="650">
        <v>191369</v>
      </c>
      <c r="DE11" s="642"/>
      <c r="DF11" s="642"/>
      <c r="DG11" s="642"/>
      <c r="DH11" s="642"/>
      <c r="DI11" s="642"/>
      <c r="DJ11" s="642"/>
      <c r="DK11" s="642"/>
      <c r="DL11" s="642"/>
      <c r="DM11" s="642"/>
      <c r="DN11" s="642"/>
      <c r="DO11" s="642"/>
      <c r="DP11" s="643"/>
      <c r="DQ11" s="650">
        <v>841900</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1944614</v>
      </c>
      <c r="S12" s="642"/>
      <c r="T12" s="642"/>
      <c r="U12" s="642"/>
      <c r="V12" s="642"/>
      <c r="W12" s="642"/>
      <c r="X12" s="642"/>
      <c r="Y12" s="643"/>
      <c r="Z12" s="644">
        <v>4.2</v>
      </c>
      <c r="AA12" s="644"/>
      <c r="AB12" s="644"/>
      <c r="AC12" s="644"/>
      <c r="AD12" s="645">
        <v>1944614</v>
      </c>
      <c r="AE12" s="645"/>
      <c r="AF12" s="645"/>
      <c r="AG12" s="645"/>
      <c r="AH12" s="645"/>
      <c r="AI12" s="645"/>
      <c r="AJ12" s="645"/>
      <c r="AK12" s="645"/>
      <c r="AL12" s="646">
        <v>7.9</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6027350</v>
      </c>
      <c r="BH12" s="642"/>
      <c r="BI12" s="642"/>
      <c r="BJ12" s="642"/>
      <c r="BK12" s="642"/>
      <c r="BL12" s="642"/>
      <c r="BM12" s="642"/>
      <c r="BN12" s="643"/>
      <c r="BO12" s="644">
        <v>45.2</v>
      </c>
      <c r="BP12" s="644"/>
      <c r="BQ12" s="644"/>
      <c r="BR12" s="644"/>
      <c r="BS12" s="650" t="s">
        <v>240</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2582353</v>
      </c>
      <c r="CS12" s="642"/>
      <c r="CT12" s="642"/>
      <c r="CU12" s="642"/>
      <c r="CV12" s="642"/>
      <c r="CW12" s="642"/>
      <c r="CX12" s="642"/>
      <c r="CY12" s="643"/>
      <c r="CZ12" s="644">
        <v>5.6</v>
      </c>
      <c r="DA12" s="644"/>
      <c r="DB12" s="644"/>
      <c r="DC12" s="644"/>
      <c r="DD12" s="650">
        <v>40905</v>
      </c>
      <c r="DE12" s="642"/>
      <c r="DF12" s="642"/>
      <c r="DG12" s="642"/>
      <c r="DH12" s="642"/>
      <c r="DI12" s="642"/>
      <c r="DJ12" s="642"/>
      <c r="DK12" s="642"/>
      <c r="DL12" s="642"/>
      <c r="DM12" s="642"/>
      <c r="DN12" s="642"/>
      <c r="DO12" s="642"/>
      <c r="DP12" s="643"/>
      <c r="DQ12" s="650">
        <v>734207</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17188</v>
      </c>
      <c r="S13" s="642"/>
      <c r="T13" s="642"/>
      <c r="U13" s="642"/>
      <c r="V13" s="642"/>
      <c r="W13" s="642"/>
      <c r="X13" s="642"/>
      <c r="Y13" s="643"/>
      <c r="Z13" s="644">
        <v>0</v>
      </c>
      <c r="AA13" s="644"/>
      <c r="AB13" s="644"/>
      <c r="AC13" s="644"/>
      <c r="AD13" s="645">
        <v>17188</v>
      </c>
      <c r="AE13" s="645"/>
      <c r="AF13" s="645"/>
      <c r="AG13" s="645"/>
      <c r="AH13" s="645"/>
      <c r="AI13" s="645"/>
      <c r="AJ13" s="645"/>
      <c r="AK13" s="645"/>
      <c r="AL13" s="646">
        <v>0.1</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6007920</v>
      </c>
      <c r="BH13" s="642"/>
      <c r="BI13" s="642"/>
      <c r="BJ13" s="642"/>
      <c r="BK13" s="642"/>
      <c r="BL13" s="642"/>
      <c r="BM13" s="642"/>
      <c r="BN13" s="643"/>
      <c r="BO13" s="644">
        <v>45</v>
      </c>
      <c r="BP13" s="644"/>
      <c r="BQ13" s="644"/>
      <c r="BR13" s="644"/>
      <c r="BS13" s="650" t="s">
        <v>240</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4928233</v>
      </c>
      <c r="CS13" s="642"/>
      <c r="CT13" s="642"/>
      <c r="CU13" s="642"/>
      <c r="CV13" s="642"/>
      <c r="CW13" s="642"/>
      <c r="CX13" s="642"/>
      <c r="CY13" s="643"/>
      <c r="CZ13" s="644">
        <v>10.7</v>
      </c>
      <c r="DA13" s="644"/>
      <c r="DB13" s="644"/>
      <c r="DC13" s="644"/>
      <c r="DD13" s="650">
        <v>2234323</v>
      </c>
      <c r="DE13" s="642"/>
      <c r="DF13" s="642"/>
      <c r="DG13" s="642"/>
      <c r="DH13" s="642"/>
      <c r="DI13" s="642"/>
      <c r="DJ13" s="642"/>
      <c r="DK13" s="642"/>
      <c r="DL13" s="642"/>
      <c r="DM13" s="642"/>
      <c r="DN13" s="642"/>
      <c r="DO13" s="642"/>
      <c r="DP13" s="643"/>
      <c r="DQ13" s="650">
        <v>2797684</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240</v>
      </c>
      <c r="AA14" s="644"/>
      <c r="AB14" s="644"/>
      <c r="AC14" s="644"/>
      <c r="AD14" s="645" t="s">
        <v>240</v>
      </c>
      <c r="AE14" s="645"/>
      <c r="AF14" s="645"/>
      <c r="AG14" s="645"/>
      <c r="AH14" s="645"/>
      <c r="AI14" s="645"/>
      <c r="AJ14" s="645"/>
      <c r="AK14" s="645"/>
      <c r="AL14" s="646" t="s">
        <v>246</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320371</v>
      </c>
      <c r="BH14" s="642"/>
      <c r="BI14" s="642"/>
      <c r="BJ14" s="642"/>
      <c r="BK14" s="642"/>
      <c r="BL14" s="642"/>
      <c r="BM14" s="642"/>
      <c r="BN14" s="643"/>
      <c r="BO14" s="644">
        <v>2.4</v>
      </c>
      <c r="BP14" s="644"/>
      <c r="BQ14" s="644"/>
      <c r="BR14" s="644"/>
      <c r="BS14" s="650" t="s">
        <v>240</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1618616</v>
      </c>
      <c r="CS14" s="642"/>
      <c r="CT14" s="642"/>
      <c r="CU14" s="642"/>
      <c r="CV14" s="642"/>
      <c r="CW14" s="642"/>
      <c r="CX14" s="642"/>
      <c r="CY14" s="643"/>
      <c r="CZ14" s="644">
        <v>3.5</v>
      </c>
      <c r="DA14" s="644"/>
      <c r="DB14" s="644"/>
      <c r="DC14" s="644"/>
      <c r="DD14" s="650">
        <v>244393</v>
      </c>
      <c r="DE14" s="642"/>
      <c r="DF14" s="642"/>
      <c r="DG14" s="642"/>
      <c r="DH14" s="642"/>
      <c r="DI14" s="642"/>
      <c r="DJ14" s="642"/>
      <c r="DK14" s="642"/>
      <c r="DL14" s="642"/>
      <c r="DM14" s="642"/>
      <c r="DN14" s="642"/>
      <c r="DO14" s="642"/>
      <c r="DP14" s="643"/>
      <c r="DQ14" s="650">
        <v>1401782</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99836</v>
      </c>
      <c r="S15" s="642"/>
      <c r="T15" s="642"/>
      <c r="U15" s="642"/>
      <c r="V15" s="642"/>
      <c r="W15" s="642"/>
      <c r="X15" s="642"/>
      <c r="Y15" s="643"/>
      <c r="Z15" s="644">
        <v>0.2</v>
      </c>
      <c r="AA15" s="644"/>
      <c r="AB15" s="644"/>
      <c r="AC15" s="644"/>
      <c r="AD15" s="645">
        <v>99836</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687978</v>
      </c>
      <c r="BH15" s="642"/>
      <c r="BI15" s="642"/>
      <c r="BJ15" s="642"/>
      <c r="BK15" s="642"/>
      <c r="BL15" s="642"/>
      <c r="BM15" s="642"/>
      <c r="BN15" s="643"/>
      <c r="BO15" s="644">
        <v>5.2</v>
      </c>
      <c r="BP15" s="644"/>
      <c r="BQ15" s="644"/>
      <c r="BR15" s="644"/>
      <c r="BS15" s="650" t="s">
        <v>240</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7189667</v>
      </c>
      <c r="CS15" s="642"/>
      <c r="CT15" s="642"/>
      <c r="CU15" s="642"/>
      <c r="CV15" s="642"/>
      <c r="CW15" s="642"/>
      <c r="CX15" s="642"/>
      <c r="CY15" s="643"/>
      <c r="CZ15" s="644">
        <v>15.6</v>
      </c>
      <c r="DA15" s="644"/>
      <c r="DB15" s="644"/>
      <c r="DC15" s="644"/>
      <c r="DD15" s="650">
        <v>4125300</v>
      </c>
      <c r="DE15" s="642"/>
      <c r="DF15" s="642"/>
      <c r="DG15" s="642"/>
      <c r="DH15" s="642"/>
      <c r="DI15" s="642"/>
      <c r="DJ15" s="642"/>
      <c r="DK15" s="642"/>
      <c r="DL15" s="642"/>
      <c r="DM15" s="642"/>
      <c r="DN15" s="642"/>
      <c r="DO15" s="642"/>
      <c r="DP15" s="643"/>
      <c r="DQ15" s="650">
        <v>3093452</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240</v>
      </c>
      <c r="S16" s="642"/>
      <c r="T16" s="642"/>
      <c r="U16" s="642"/>
      <c r="V16" s="642"/>
      <c r="W16" s="642"/>
      <c r="X16" s="642"/>
      <c r="Y16" s="643"/>
      <c r="Z16" s="644" t="s">
        <v>231</v>
      </c>
      <c r="AA16" s="644"/>
      <c r="AB16" s="644"/>
      <c r="AC16" s="644"/>
      <c r="AD16" s="645" t="s">
        <v>231</v>
      </c>
      <c r="AE16" s="645"/>
      <c r="AF16" s="645"/>
      <c r="AG16" s="645"/>
      <c r="AH16" s="645"/>
      <c r="AI16" s="645"/>
      <c r="AJ16" s="645"/>
      <c r="AK16" s="645"/>
      <c r="AL16" s="646" t="s">
        <v>231</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240</v>
      </c>
      <c r="BH16" s="642"/>
      <c r="BI16" s="642"/>
      <c r="BJ16" s="642"/>
      <c r="BK16" s="642"/>
      <c r="BL16" s="642"/>
      <c r="BM16" s="642"/>
      <c r="BN16" s="643"/>
      <c r="BO16" s="644" t="s">
        <v>231</v>
      </c>
      <c r="BP16" s="644"/>
      <c r="BQ16" s="644"/>
      <c r="BR16" s="644"/>
      <c r="BS16" s="650" t="s">
        <v>231</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68031</v>
      </c>
      <c r="CS16" s="642"/>
      <c r="CT16" s="642"/>
      <c r="CU16" s="642"/>
      <c r="CV16" s="642"/>
      <c r="CW16" s="642"/>
      <c r="CX16" s="642"/>
      <c r="CY16" s="643"/>
      <c r="CZ16" s="644">
        <v>0.1</v>
      </c>
      <c r="DA16" s="644"/>
      <c r="DB16" s="644"/>
      <c r="DC16" s="644"/>
      <c r="DD16" s="650" t="s">
        <v>231</v>
      </c>
      <c r="DE16" s="642"/>
      <c r="DF16" s="642"/>
      <c r="DG16" s="642"/>
      <c r="DH16" s="642"/>
      <c r="DI16" s="642"/>
      <c r="DJ16" s="642"/>
      <c r="DK16" s="642"/>
      <c r="DL16" s="642"/>
      <c r="DM16" s="642"/>
      <c r="DN16" s="642"/>
      <c r="DO16" s="642"/>
      <c r="DP16" s="643"/>
      <c r="DQ16" s="650" t="s">
        <v>240</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68823</v>
      </c>
      <c r="S17" s="642"/>
      <c r="T17" s="642"/>
      <c r="U17" s="642"/>
      <c r="V17" s="642"/>
      <c r="W17" s="642"/>
      <c r="X17" s="642"/>
      <c r="Y17" s="643"/>
      <c r="Z17" s="644">
        <v>0.1</v>
      </c>
      <c r="AA17" s="644"/>
      <c r="AB17" s="644"/>
      <c r="AC17" s="644"/>
      <c r="AD17" s="645">
        <v>68823</v>
      </c>
      <c r="AE17" s="645"/>
      <c r="AF17" s="645"/>
      <c r="AG17" s="645"/>
      <c r="AH17" s="645"/>
      <c r="AI17" s="645"/>
      <c r="AJ17" s="645"/>
      <c r="AK17" s="645"/>
      <c r="AL17" s="646">
        <v>0.3</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231</v>
      </c>
      <c r="BH17" s="642"/>
      <c r="BI17" s="642"/>
      <c r="BJ17" s="642"/>
      <c r="BK17" s="642"/>
      <c r="BL17" s="642"/>
      <c r="BM17" s="642"/>
      <c r="BN17" s="643"/>
      <c r="BO17" s="644" t="s">
        <v>240</v>
      </c>
      <c r="BP17" s="644"/>
      <c r="BQ17" s="644"/>
      <c r="BR17" s="644"/>
      <c r="BS17" s="650" t="s">
        <v>240</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7127232</v>
      </c>
      <c r="CS17" s="642"/>
      <c r="CT17" s="642"/>
      <c r="CU17" s="642"/>
      <c r="CV17" s="642"/>
      <c r="CW17" s="642"/>
      <c r="CX17" s="642"/>
      <c r="CY17" s="643"/>
      <c r="CZ17" s="644">
        <v>15.4</v>
      </c>
      <c r="DA17" s="644"/>
      <c r="DB17" s="644"/>
      <c r="DC17" s="644"/>
      <c r="DD17" s="650" t="s">
        <v>246</v>
      </c>
      <c r="DE17" s="642"/>
      <c r="DF17" s="642"/>
      <c r="DG17" s="642"/>
      <c r="DH17" s="642"/>
      <c r="DI17" s="642"/>
      <c r="DJ17" s="642"/>
      <c r="DK17" s="642"/>
      <c r="DL17" s="642"/>
      <c r="DM17" s="642"/>
      <c r="DN17" s="642"/>
      <c r="DO17" s="642"/>
      <c r="DP17" s="643"/>
      <c r="DQ17" s="650">
        <v>7062643</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10167596</v>
      </c>
      <c r="S18" s="642"/>
      <c r="T18" s="642"/>
      <c r="U18" s="642"/>
      <c r="V18" s="642"/>
      <c r="W18" s="642"/>
      <c r="X18" s="642"/>
      <c r="Y18" s="643"/>
      <c r="Z18" s="644">
        <v>21.8</v>
      </c>
      <c r="AA18" s="644"/>
      <c r="AB18" s="644"/>
      <c r="AC18" s="644"/>
      <c r="AD18" s="645">
        <v>8934026</v>
      </c>
      <c r="AE18" s="645"/>
      <c r="AF18" s="645"/>
      <c r="AG18" s="645"/>
      <c r="AH18" s="645"/>
      <c r="AI18" s="645"/>
      <c r="AJ18" s="645"/>
      <c r="AK18" s="645"/>
      <c r="AL18" s="646">
        <v>36.299999999999997</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240</v>
      </c>
      <c r="BH18" s="642"/>
      <c r="BI18" s="642"/>
      <c r="BJ18" s="642"/>
      <c r="BK18" s="642"/>
      <c r="BL18" s="642"/>
      <c r="BM18" s="642"/>
      <c r="BN18" s="643"/>
      <c r="BO18" s="644" t="s">
        <v>240</v>
      </c>
      <c r="BP18" s="644"/>
      <c r="BQ18" s="644"/>
      <c r="BR18" s="644"/>
      <c r="BS18" s="650" t="s">
        <v>240</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v>357</v>
      </c>
      <c r="CS18" s="642"/>
      <c r="CT18" s="642"/>
      <c r="CU18" s="642"/>
      <c r="CV18" s="642"/>
      <c r="CW18" s="642"/>
      <c r="CX18" s="642"/>
      <c r="CY18" s="643"/>
      <c r="CZ18" s="644">
        <v>0</v>
      </c>
      <c r="DA18" s="644"/>
      <c r="DB18" s="644"/>
      <c r="DC18" s="644"/>
      <c r="DD18" s="650" t="s">
        <v>231</v>
      </c>
      <c r="DE18" s="642"/>
      <c r="DF18" s="642"/>
      <c r="DG18" s="642"/>
      <c r="DH18" s="642"/>
      <c r="DI18" s="642"/>
      <c r="DJ18" s="642"/>
      <c r="DK18" s="642"/>
      <c r="DL18" s="642"/>
      <c r="DM18" s="642"/>
      <c r="DN18" s="642"/>
      <c r="DO18" s="642"/>
      <c r="DP18" s="643"/>
      <c r="DQ18" s="650" t="s">
        <v>240</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8934026</v>
      </c>
      <c r="S19" s="642"/>
      <c r="T19" s="642"/>
      <c r="U19" s="642"/>
      <c r="V19" s="642"/>
      <c r="W19" s="642"/>
      <c r="X19" s="642"/>
      <c r="Y19" s="643"/>
      <c r="Z19" s="644">
        <v>19.100000000000001</v>
      </c>
      <c r="AA19" s="644"/>
      <c r="AB19" s="644"/>
      <c r="AC19" s="644"/>
      <c r="AD19" s="645">
        <v>8934026</v>
      </c>
      <c r="AE19" s="645"/>
      <c r="AF19" s="645"/>
      <c r="AG19" s="645"/>
      <c r="AH19" s="645"/>
      <c r="AI19" s="645"/>
      <c r="AJ19" s="645"/>
      <c r="AK19" s="645"/>
      <c r="AL19" s="646">
        <v>36.299999999999997</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442020</v>
      </c>
      <c r="BH19" s="642"/>
      <c r="BI19" s="642"/>
      <c r="BJ19" s="642"/>
      <c r="BK19" s="642"/>
      <c r="BL19" s="642"/>
      <c r="BM19" s="642"/>
      <c r="BN19" s="643"/>
      <c r="BO19" s="644">
        <v>3.3</v>
      </c>
      <c r="BP19" s="644"/>
      <c r="BQ19" s="644"/>
      <c r="BR19" s="644"/>
      <c r="BS19" s="650" t="s">
        <v>240</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240</v>
      </c>
      <c r="DA19" s="644"/>
      <c r="DB19" s="644"/>
      <c r="DC19" s="644"/>
      <c r="DD19" s="650" t="s">
        <v>231</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1233570</v>
      </c>
      <c r="S20" s="642"/>
      <c r="T20" s="642"/>
      <c r="U20" s="642"/>
      <c r="V20" s="642"/>
      <c r="W20" s="642"/>
      <c r="X20" s="642"/>
      <c r="Y20" s="643"/>
      <c r="Z20" s="644">
        <v>2.6</v>
      </c>
      <c r="AA20" s="644"/>
      <c r="AB20" s="644"/>
      <c r="AC20" s="644"/>
      <c r="AD20" s="645" t="s">
        <v>240</v>
      </c>
      <c r="AE20" s="645"/>
      <c r="AF20" s="645"/>
      <c r="AG20" s="645"/>
      <c r="AH20" s="645"/>
      <c r="AI20" s="645"/>
      <c r="AJ20" s="645"/>
      <c r="AK20" s="645"/>
      <c r="AL20" s="646" t="s">
        <v>240</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442020</v>
      </c>
      <c r="BH20" s="642"/>
      <c r="BI20" s="642"/>
      <c r="BJ20" s="642"/>
      <c r="BK20" s="642"/>
      <c r="BL20" s="642"/>
      <c r="BM20" s="642"/>
      <c r="BN20" s="643"/>
      <c r="BO20" s="644">
        <v>3.3</v>
      </c>
      <c r="BP20" s="644"/>
      <c r="BQ20" s="644"/>
      <c r="BR20" s="644"/>
      <c r="BS20" s="650" t="s">
        <v>231</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46186072</v>
      </c>
      <c r="CS20" s="642"/>
      <c r="CT20" s="642"/>
      <c r="CU20" s="642"/>
      <c r="CV20" s="642"/>
      <c r="CW20" s="642"/>
      <c r="CX20" s="642"/>
      <c r="CY20" s="643"/>
      <c r="CZ20" s="644">
        <v>100</v>
      </c>
      <c r="DA20" s="644"/>
      <c r="DB20" s="644"/>
      <c r="DC20" s="644"/>
      <c r="DD20" s="650">
        <v>7794512</v>
      </c>
      <c r="DE20" s="642"/>
      <c r="DF20" s="642"/>
      <c r="DG20" s="642"/>
      <c r="DH20" s="642"/>
      <c r="DI20" s="642"/>
      <c r="DJ20" s="642"/>
      <c r="DK20" s="642"/>
      <c r="DL20" s="642"/>
      <c r="DM20" s="642"/>
      <c r="DN20" s="642"/>
      <c r="DO20" s="642"/>
      <c r="DP20" s="643"/>
      <c r="DQ20" s="650">
        <v>28429626</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231</v>
      </c>
      <c r="S21" s="642"/>
      <c r="T21" s="642"/>
      <c r="U21" s="642"/>
      <c r="V21" s="642"/>
      <c r="W21" s="642"/>
      <c r="X21" s="642"/>
      <c r="Y21" s="643"/>
      <c r="Z21" s="644" t="s">
        <v>231</v>
      </c>
      <c r="AA21" s="644"/>
      <c r="AB21" s="644"/>
      <c r="AC21" s="644"/>
      <c r="AD21" s="645" t="s">
        <v>231</v>
      </c>
      <c r="AE21" s="645"/>
      <c r="AF21" s="645"/>
      <c r="AG21" s="645"/>
      <c r="AH21" s="645"/>
      <c r="AI21" s="645"/>
      <c r="AJ21" s="645"/>
      <c r="AK21" s="645"/>
      <c r="AL21" s="646" t="s">
        <v>240</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35817</v>
      </c>
      <c r="BH21" s="642"/>
      <c r="BI21" s="642"/>
      <c r="BJ21" s="642"/>
      <c r="BK21" s="642"/>
      <c r="BL21" s="642"/>
      <c r="BM21" s="642"/>
      <c r="BN21" s="643"/>
      <c r="BO21" s="644">
        <v>0.3</v>
      </c>
      <c r="BP21" s="644"/>
      <c r="BQ21" s="644"/>
      <c r="BR21" s="644"/>
      <c r="BS21" s="650" t="s">
        <v>246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26116186</v>
      </c>
      <c r="S22" s="642"/>
      <c r="T22" s="642"/>
      <c r="U22" s="642"/>
      <c r="V22" s="642"/>
      <c r="W22" s="642"/>
      <c r="X22" s="642"/>
      <c r="Y22" s="643"/>
      <c r="Z22" s="644">
        <v>55.9</v>
      </c>
      <c r="AA22" s="644"/>
      <c r="AB22" s="644"/>
      <c r="AC22" s="644"/>
      <c r="AD22" s="645">
        <v>24476413</v>
      </c>
      <c r="AE22" s="645"/>
      <c r="AF22" s="645"/>
      <c r="AG22" s="645"/>
      <c r="AH22" s="645"/>
      <c r="AI22" s="645"/>
      <c r="AJ22" s="645"/>
      <c r="AK22" s="645"/>
      <c r="AL22" s="646">
        <v>99.4</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231</v>
      </c>
      <c r="BH22" s="642"/>
      <c r="BI22" s="642"/>
      <c r="BJ22" s="642"/>
      <c r="BK22" s="642"/>
      <c r="BL22" s="642"/>
      <c r="BM22" s="642"/>
      <c r="BN22" s="643"/>
      <c r="BO22" s="644" t="s">
        <v>240</v>
      </c>
      <c r="BP22" s="644"/>
      <c r="BQ22" s="644"/>
      <c r="BR22" s="644"/>
      <c r="BS22" s="650" t="s">
        <v>240</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12741</v>
      </c>
      <c r="S23" s="642"/>
      <c r="T23" s="642"/>
      <c r="U23" s="642"/>
      <c r="V23" s="642"/>
      <c r="W23" s="642"/>
      <c r="X23" s="642"/>
      <c r="Y23" s="643"/>
      <c r="Z23" s="644">
        <v>0</v>
      </c>
      <c r="AA23" s="644"/>
      <c r="AB23" s="644"/>
      <c r="AC23" s="644"/>
      <c r="AD23" s="645">
        <v>12741</v>
      </c>
      <c r="AE23" s="645"/>
      <c r="AF23" s="645"/>
      <c r="AG23" s="645"/>
      <c r="AH23" s="645"/>
      <c r="AI23" s="645"/>
      <c r="AJ23" s="645"/>
      <c r="AK23" s="645"/>
      <c r="AL23" s="646">
        <v>0.1</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406203</v>
      </c>
      <c r="BH23" s="642"/>
      <c r="BI23" s="642"/>
      <c r="BJ23" s="642"/>
      <c r="BK23" s="642"/>
      <c r="BL23" s="642"/>
      <c r="BM23" s="642"/>
      <c r="BN23" s="643"/>
      <c r="BO23" s="644">
        <v>3</v>
      </c>
      <c r="BP23" s="644"/>
      <c r="BQ23" s="644"/>
      <c r="BR23" s="644"/>
      <c r="BS23" s="650" t="s">
        <v>246</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502484</v>
      </c>
      <c r="S24" s="642"/>
      <c r="T24" s="642"/>
      <c r="U24" s="642"/>
      <c r="V24" s="642"/>
      <c r="W24" s="642"/>
      <c r="X24" s="642"/>
      <c r="Y24" s="643"/>
      <c r="Z24" s="644">
        <v>1.1000000000000001</v>
      </c>
      <c r="AA24" s="644"/>
      <c r="AB24" s="644"/>
      <c r="AC24" s="644"/>
      <c r="AD24" s="645" t="s">
        <v>240</v>
      </c>
      <c r="AE24" s="645"/>
      <c r="AF24" s="645"/>
      <c r="AG24" s="645"/>
      <c r="AH24" s="645"/>
      <c r="AI24" s="645"/>
      <c r="AJ24" s="645"/>
      <c r="AK24" s="645"/>
      <c r="AL24" s="646" t="s">
        <v>240</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240</v>
      </c>
      <c r="BH24" s="642"/>
      <c r="BI24" s="642"/>
      <c r="BJ24" s="642"/>
      <c r="BK24" s="642"/>
      <c r="BL24" s="642"/>
      <c r="BM24" s="642"/>
      <c r="BN24" s="643"/>
      <c r="BO24" s="644" t="s">
        <v>231</v>
      </c>
      <c r="BP24" s="644"/>
      <c r="BQ24" s="644"/>
      <c r="BR24" s="644"/>
      <c r="BS24" s="650" t="s">
        <v>231</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21513044</v>
      </c>
      <c r="CS24" s="631"/>
      <c r="CT24" s="631"/>
      <c r="CU24" s="631"/>
      <c r="CV24" s="631"/>
      <c r="CW24" s="631"/>
      <c r="CX24" s="631"/>
      <c r="CY24" s="632"/>
      <c r="CZ24" s="635">
        <v>46.6</v>
      </c>
      <c r="DA24" s="636"/>
      <c r="DB24" s="636"/>
      <c r="DC24" s="655"/>
      <c r="DD24" s="674">
        <v>15677893</v>
      </c>
      <c r="DE24" s="631"/>
      <c r="DF24" s="631"/>
      <c r="DG24" s="631"/>
      <c r="DH24" s="631"/>
      <c r="DI24" s="631"/>
      <c r="DJ24" s="631"/>
      <c r="DK24" s="632"/>
      <c r="DL24" s="674">
        <v>15543760</v>
      </c>
      <c r="DM24" s="631"/>
      <c r="DN24" s="631"/>
      <c r="DO24" s="631"/>
      <c r="DP24" s="631"/>
      <c r="DQ24" s="631"/>
      <c r="DR24" s="631"/>
      <c r="DS24" s="631"/>
      <c r="DT24" s="631"/>
      <c r="DU24" s="631"/>
      <c r="DV24" s="632"/>
      <c r="DW24" s="635">
        <v>59.2</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364472</v>
      </c>
      <c r="S25" s="642"/>
      <c r="T25" s="642"/>
      <c r="U25" s="642"/>
      <c r="V25" s="642"/>
      <c r="W25" s="642"/>
      <c r="X25" s="642"/>
      <c r="Y25" s="643"/>
      <c r="Z25" s="644">
        <v>0.8</v>
      </c>
      <c r="AA25" s="644"/>
      <c r="AB25" s="644"/>
      <c r="AC25" s="644"/>
      <c r="AD25" s="645">
        <v>52627</v>
      </c>
      <c r="AE25" s="645"/>
      <c r="AF25" s="645"/>
      <c r="AG25" s="645"/>
      <c r="AH25" s="645"/>
      <c r="AI25" s="645"/>
      <c r="AJ25" s="645"/>
      <c r="AK25" s="645"/>
      <c r="AL25" s="646">
        <v>0.2</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231</v>
      </c>
      <c r="BH25" s="642"/>
      <c r="BI25" s="642"/>
      <c r="BJ25" s="642"/>
      <c r="BK25" s="642"/>
      <c r="BL25" s="642"/>
      <c r="BM25" s="642"/>
      <c r="BN25" s="643"/>
      <c r="BO25" s="644" t="s">
        <v>231</v>
      </c>
      <c r="BP25" s="644"/>
      <c r="BQ25" s="644"/>
      <c r="BR25" s="644"/>
      <c r="BS25" s="650" t="s">
        <v>240</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6497981</v>
      </c>
      <c r="CS25" s="677"/>
      <c r="CT25" s="677"/>
      <c r="CU25" s="677"/>
      <c r="CV25" s="677"/>
      <c r="CW25" s="677"/>
      <c r="CX25" s="677"/>
      <c r="CY25" s="678"/>
      <c r="CZ25" s="646">
        <v>14.1</v>
      </c>
      <c r="DA25" s="675"/>
      <c r="DB25" s="675"/>
      <c r="DC25" s="679"/>
      <c r="DD25" s="650">
        <v>5944637</v>
      </c>
      <c r="DE25" s="677"/>
      <c r="DF25" s="677"/>
      <c r="DG25" s="677"/>
      <c r="DH25" s="677"/>
      <c r="DI25" s="677"/>
      <c r="DJ25" s="677"/>
      <c r="DK25" s="678"/>
      <c r="DL25" s="650">
        <v>5837089</v>
      </c>
      <c r="DM25" s="677"/>
      <c r="DN25" s="677"/>
      <c r="DO25" s="677"/>
      <c r="DP25" s="677"/>
      <c r="DQ25" s="677"/>
      <c r="DR25" s="677"/>
      <c r="DS25" s="677"/>
      <c r="DT25" s="677"/>
      <c r="DU25" s="677"/>
      <c r="DV25" s="678"/>
      <c r="DW25" s="646">
        <v>22.2</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350721</v>
      </c>
      <c r="S26" s="642"/>
      <c r="T26" s="642"/>
      <c r="U26" s="642"/>
      <c r="V26" s="642"/>
      <c r="W26" s="642"/>
      <c r="X26" s="642"/>
      <c r="Y26" s="643"/>
      <c r="Z26" s="644">
        <v>0.8</v>
      </c>
      <c r="AA26" s="644"/>
      <c r="AB26" s="644"/>
      <c r="AC26" s="644"/>
      <c r="AD26" s="645" t="s">
        <v>240</v>
      </c>
      <c r="AE26" s="645"/>
      <c r="AF26" s="645"/>
      <c r="AG26" s="645"/>
      <c r="AH26" s="645"/>
      <c r="AI26" s="645"/>
      <c r="AJ26" s="645"/>
      <c r="AK26" s="645"/>
      <c r="AL26" s="646" t="s">
        <v>240</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240</v>
      </c>
      <c r="BP26" s="644"/>
      <c r="BQ26" s="644"/>
      <c r="BR26" s="644"/>
      <c r="BS26" s="650" t="s">
        <v>231</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3857266</v>
      </c>
      <c r="CS26" s="642"/>
      <c r="CT26" s="642"/>
      <c r="CU26" s="642"/>
      <c r="CV26" s="642"/>
      <c r="CW26" s="642"/>
      <c r="CX26" s="642"/>
      <c r="CY26" s="643"/>
      <c r="CZ26" s="646">
        <v>8.4</v>
      </c>
      <c r="DA26" s="675"/>
      <c r="DB26" s="675"/>
      <c r="DC26" s="679"/>
      <c r="DD26" s="650">
        <v>3470052</v>
      </c>
      <c r="DE26" s="642"/>
      <c r="DF26" s="642"/>
      <c r="DG26" s="642"/>
      <c r="DH26" s="642"/>
      <c r="DI26" s="642"/>
      <c r="DJ26" s="642"/>
      <c r="DK26" s="643"/>
      <c r="DL26" s="650" t="s">
        <v>240</v>
      </c>
      <c r="DM26" s="642"/>
      <c r="DN26" s="642"/>
      <c r="DO26" s="642"/>
      <c r="DP26" s="642"/>
      <c r="DQ26" s="642"/>
      <c r="DR26" s="642"/>
      <c r="DS26" s="642"/>
      <c r="DT26" s="642"/>
      <c r="DU26" s="642"/>
      <c r="DV26" s="643"/>
      <c r="DW26" s="646" t="s">
        <v>240</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6262546</v>
      </c>
      <c r="S27" s="642"/>
      <c r="T27" s="642"/>
      <c r="U27" s="642"/>
      <c r="V27" s="642"/>
      <c r="W27" s="642"/>
      <c r="X27" s="642"/>
      <c r="Y27" s="643"/>
      <c r="Z27" s="644">
        <v>13.4</v>
      </c>
      <c r="AA27" s="644"/>
      <c r="AB27" s="644"/>
      <c r="AC27" s="644"/>
      <c r="AD27" s="645" t="s">
        <v>231</v>
      </c>
      <c r="AE27" s="645"/>
      <c r="AF27" s="645"/>
      <c r="AG27" s="645"/>
      <c r="AH27" s="645"/>
      <c r="AI27" s="645"/>
      <c r="AJ27" s="645"/>
      <c r="AK27" s="645"/>
      <c r="AL27" s="646" t="s">
        <v>240</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13346378</v>
      </c>
      <c r="BH27" s="642"/>
      <c r="BI27" s="642"/>
      <c r="BJ27" s="642"/>
      <c r="BK27" s="642"/>
      <c r="BL27" s="642"/>
      <c r="BM27" s="642"/>
      <c r="BN27" s="643"/>
      <c r="BO27" s="644">
        <v>100</v>
      </c>
      <c r="BP27" s="644"/>
      <c r="BQ27" s="644"/>
      <c r="BR27" s="644"/>
      <c r="BS27" s="650">
        <v>202611</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7892282</v>
      </c>
      <c r="CS27" s="677"/>
      <c r="CT27" s="677"/>
      <c r="CU27" s="677"/>
      <c r="CV27" s="677"/>
      <c r="CW27" s="677"/>
      <c r="CX27" s="677"/>
      <c r="CY27" s="678"/>
      <c r="CZ27" s="646">
        <v>17.100000000000001</v>
      </c>
      <c r="DA27" s="675"/>
      <c r="DB27" s="675"/>
      <c r="DC27" s="679"/>
      <c r="DD27" s="650">
        <v>2675064</v>
      </c>
      <c r="DE27" s="677"/>
      <c r="DF27" s="677"/>
      <c r="DG27" s="677"/>
      <c r="DH27" s="677"/>
      <c r="DI27" s="677"/>
      <c r="DJ27" s="677"/>
      <c r="DK27" s="678"/>
      <c r="DL27" s="650">
        <v>2648479</v>
      </c>
      <c r="DM27" s="677"/>
      <c r="DN27" s="677"/>
      <c r="DO27" s="677"/>
      <c r="DP27" s="677"/>
      <c r="DQ27" s="677"/>
      <c r="DR27" s="677"/>
      <c r="DS27" s="677"/>
      <c r="DT27" s="677"/>
      <c r="DU27" s="677"/>
      <c r="DV27" s="678"/>
      <c r="DW27" s="646">
        <v>10.1</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240</v>
      </c>
      <c r="S28" s="642"/>
      <c r="T28" s="642"/>
      <c r="U28" s="642"/>
      <c r="V28" s="642"/>
      <c r="W28" s="642"/>
      <c r="X28" s="642"/>
      <c r="Y28" s="643"/>
      <c r="Z28" s="644" t="s">
        <v>231</v>
      </c>
      <c r="AA28" s="644"/>
      <c r="AB28" s="644"/>
      <c r="AC28" s="644"/>
      <c r="AD28" s="645" t="s">
        <v>240</v>
      </c>
      <c r="AE28" s="645"/>
      <c r="AF28" s="645"/>
      <c r="AG28" s="645"/>
      <c r="AH28" s="645"/>
      <c r="AI28" s="645"/>
      <c r="AJ28" s="645"/>
      <c r="AK28" s="645"/>
      <c r="AL28" s="646" t="s">
        <v>240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7122781</v>
      </c>
      <c r="CS28" s="642"/>
      <c r="CT28" s="642"/>
      <c r="CU28" s="642"/>
      <c r="CV28" s="642"/>
      <c r="CW28" s="642"/>
      <c r="CX28" s="642"/>
      <c r="CY28" s="643"/>
      <c r="CZ28" s="646">
        <v>15.4</v>
      </c>
      <c r="DA28" s="675"/>
      <c r="DB28" s="675"/>
      <c r="DC28" s="679"/>
      <c r="DD28" s="650">
        <v>7058192</v>
      </c>
      <c r="DE28" s="642"/>
      <c r="DF28" s="642"/>
      <c r="DG28" s="642"/>
      <c r="DH28" s="642"/>
      <c r="DI28" s="642"/>
      <c r="DJ28" s="642"/>
      <c r="DK28" s="643"/>
      <c r="DL28" s="650">
        <v>7058192</v>
      </c>
      <c r="DM28" s="642"/>
      <c r="DN28" s="642"/>
      <c r="DO28" s="642"/>
      <c r="DP28" s="642"/>
      <c r="DQ28" s="642"/>
      <c r="DR28" s="642"/>
      <c r="DS28" s="642"/>
      <c r="DT28" s="642"/>
      <c r="DU28" s="642"/>
      <c r="DV28" s="643"/>
      <c r="DW28" s="646">
        <v>26.9</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2646894</v>
      </c>
      <c r="S29" s="642"/>
      <c r="T29" s="642"/>
      <c r="U29" s="642"/>
      <c r="V29" s="642"/>
      <c r="W29" s="642"/>
      <c r="X29" s="642"/>
      <c r="Y29" s="643"/>
      <c r="Z29" s="644">
        <v>5.7</v>
      </c>
      <c r="AA29" s="644"/>
      <c r="AB29" s="644"/>
      <c r="AC29" s="644"/>
      <c r="AD29" s="645" t="s">
        <v>231</v>
      </c>
      <c r="AE29" s="645"/>
      <c r="AF29" s="645"/>
      <c r="AG29" s="645"/>
      <c r="AH29" s="645"/>
      <c r="AI29" s="645"/>
      <c r="AJ29" s="645"/>
      <c r="AK29" s="645"/>
      <c r="AL29" s="646" t="s">
        <v>240</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7118181</v>
      </c>
      <c r="CS29" s="677"/>
      <c r="CT29" s="677"/>
      <c r="CU29" s="677"/>
      <c r="CV29" s="677"/>
      <c r="CW29" s="677"/>
      <c r="CX29" s="677"/>
      <c r="CY29" s="678"/>
      <c r="CZ29" s="646">
        <v>15.4</v>
      </c>
      <c r="DA29" s="675"/>
      <c r="DB29" s="675"/>
      <c r="DC29" s="679"/>
      <c r="DD29" s="650">
        <v>7053592</v>
      </c>
      <c r="DE29" s="677"/>
      <c r="DF29" s="677"/>
      <c r="DG29" s="677"/>
      <c r="DH29" s="677"/>
      <c r="DI29" s="677"/>
      <c r="DJ29" s="677"/>
      <c r="DK29" s="678"/>
      <c r="DL29" s="650">
        <v>7053592</v>
      </c>
      <c r="DM29" s="677"/>
      <c r="DN29" s="677"/>
      <c r="DO29" s="677"/>
      <c r="DP29" s="677"/>
      <c r="DQ29" s="677"/>
      <c r="DR29" s="677"/>
      <c r="DS29" s="677"/>
      <c r="DT29" s="677"/>
      <c r="DU29" s="677"/>
      <c r="DV29" s="678"/>
      <c r="DW29" s="646">
        <v>26.8</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65859</v>
      </c>
      <c r="S30" s="642"/>
      <c r="T30" s="642"/>
      <c r="U30" s="642"/>
      <c r="V30" s="642"/>
      <c r="W30" s="642"/>
      <c r="X30" s="642"/>
      <c r="Y30" s="643"/>
      <c r="Z30" s="644">
        <v>0.1</v>
      </c>
      <c r="AA30" s="644"/>
      <c r="AB30" s="644"/>
      <c r="AC30" s="644"/>
      <c r="AD30" s="645">
        <v>52126</v>
      </c>
      <c r="AE30" s="645"/>
      <c r="AF30" s="645"/>
      <c r="AG30" s="645"/>
      <c r="AH30" s="645"/>
      <c r="AI30" s="645"/>
      <c r="AJ30" s="645"/>
      <c r="AK30" s="645"/>
      <c r="AL30" s="646">
        <v>0.2</v>
      </c>
      <c r="AM30" s="647"/>
      <c r="AN30" s="647"/>
      <c r="AO30" s="648"/>
      <c r="AP30" s="689" t="s">
        <v>308</v>
      </c>
      <c r="AQ30" s="690"/>
      <c r="AR30" s="690"/>
      <c r="AS30" s="690"/>
      <c r="AT30" s="695" t="s">
        <v>309</v>
      </c>
      <c r="AU30" s="230"/>
      <c r="AV30" s="230"/>
      <c r="AW30" s="230"/>
      <c r="AX30" s="627" t="s">
        <v>186</v>
      </c>
      <c r="AY30" s="628"/>
      <c r="AZ30" s="628"/>
      <c r="BA30" s="628"/>
      <c r="BB30" s="628"/>
      <c r="BC30" s="628"/>
      <c r="BD30" s="628"/>
      <c r="BE30" s="628"/>
      <c r="BF30" s="629"/>
      <c r="BG30" s="701">
        <v>99.5</v>
      </c>
      <c r="BH30" s="702"/>
      <c r="BI30" s="702"/>
      <c r="BJ30" s="702"/>
      <c r="BK30" s="702"/>
      <c r="BL30" s="702"/>
      <c r="BM30" s="636">
        <v>96.8</v>
      </c>
      <c r="BN30" s="702"/>
      <c r="BO30" s="702"/>
      <c r="BP30" s="702"/>
      <c r="BQ30" s="703"/>
      <c r="BR30" s="701">
        <v>99.5</v>
      </c>
      <c r="BS30" s="702"/>
      <c r="BT30" s="702"/>
      <c r="BU30" s="702"/>
      <c r="BV30" s="702"/>
      <c r="BW30" s="702"/>
      <c r="BX30" s="636">
        <v>96.4</v>
      </c>
      <c r="BY30" s="702"/>
      <c r="BZ30" s="702"/>
      <c r="CA30" s="702"/>
      <c r="CB30" s="703"/>
      <c r="CD30" s="706"/>
      <c r="CE30" s="707"/>
      <c r="CF30" s="656" t="s">
        <v>310</v>
      </c>
      <c r="CG30" s="657"/>
      <c r="CH30" s="657"/>
      <c r="CI30" s="657"/>
      <c r="CJ30" s="657"/>
      <c r="CK30" s="657"/>
      <c r="CL30" s="657"/>
      <c r="CM30" s="657"/>
      <c r="CN30" s="657"/>
      <c r="CO30" s="657"/>
      <c r="CP30" s="657"/>
      <c r="CQ30" s="658"/>
      <c r="CR30" s="641">
        <v>6642473</v>
      </c>
      <c r="CS30" s="642"/>
      <c r="CT30" s="642"/>
      <c r="CU30" s="642"/>
      <c r="CV30" s="642"/>
      <c r="CW30" s="642"/>
      <c r="CX30" s="642"/>
      <c r="CY30" s="643"/>
      <c r="CZ30" s="646">
        <v>14.4</v>
      </c>
      <c r="DA30" s="675"/>
      <c r="DB30" s="675"/>
      <c r="DC30" s="679"/>
      <c r="DD30" s="650">
        <v>6585078</v>
      </c>
      <c r="DE30" s="642"/>
      <c r="DF30" s="642"/>
      <c r="DG30" s="642"/>
      <c r="DH30" s="642"/>
      <c r="DI30" s="642"/>
      <c r="DJ30" s="642"/>
      <c r="DK30" s="643"/>
      <c r="DL30" s="650">
        <v>6585078</v>
      </c>
      <c r="DM30" s="642"/>
      <c r="DN30" s="642"/>
      <c r="DO30" s="642"/>
      <c r="DP30" s="642"/>
      <c r="DQ30" s="642"/>
      <c r="DR30" s="642"/>
      <c r="DS30" s="642"/>
      <c r="DT30" s="642"/>
      <c r="DU30" s="642"/>
      <c r="DV30" s="643"/>
      <c r="DW30" s="646">
        <v>25.1</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1100362</v>
      </c>
      <c r="S31" s="642"/>
      <c r="T31" s="642"/>
      <c r="U31" s="642"/>
      <c r="V31" s="642"/>
      <c r="W31" s="642"/>
      <c r="X31" s="642"/>
      <c r="Y31" s="643"/>
      <c r="Z31" s="644">
        <v>2.4</v>
      </c>
      <c r="AA31" s="644"/>
      <c r="AB31" s="644"/>
      <c r="AC31" s="644"/>
      <c r="AD31" s="645" t="s">
        <v>240</v>
      </c>
      <c r="AE31" s="645"/>
      <c r="AF31" s="645"/>
      <c r="AG31" s="645"/>
      <c r="AH31" s="645"/>
      <c r="AI31" s="645"/>
      <c r="AJ31" s="645"/>
      <c r="AK31" s="645"/>
      <c r="AL31" s="646" t="s">
        <v>240</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99.7</v>
      </c>
      <c r="BH31" s="677"/>
      <c r="BI31" s="677"/>
      <c r="BJ31" s="677"/>
      <c r="BK31" s="677"/>
      <c r="BL31" s="677"/>
      <c r="BM31" s="647">
        <v>98.1</v>
      </c>
      <c r="BN31" s="699"/>
      <c r="BO31" s="699"/>
      <c r="BP31" s="699"/>
      <c r="BQ31" s="700"/>
      <c r="BR31" s="698">
        <v>99.6</v>
      </c>
      <c r="BS31" s="677"/>
      <c r="BT31" s="677"/>
      <c r="BU31" s="677"/>
      <c r="BV31" s="677"/>
      <c r="BW31" s="677"/>
      <c r="BX31" s="647">
        <v>97.8</v>
      </c>
      <c r="BY31" s="699"/>
      <c r="BZ31" s="699"/>
      <c r="CA31" s="699"/>
      <c r="CB31" s="700"/>
      <c r="CD31" s="706"/>
      <c r="CE31" s="707"/>
      <c r="CF31" s="656" t="s">
        <v>314</v>
      </c>
      <c r="CG31" s="657"/>
      <c r="CH31" s="657"/>
      <c r="CI31" s="657"/>
      <c r="CJ31" s="657"/>
      <c r="CK31" s="657"/>
      <c r="CL31" s="657"/>
      <c r="CM31" s="657"/>
      <c r="CN31" s="657"/>
      <c r="CO31" s="657"/>
      <c r="CP31" s="657"/>
      <c r="CQ31" s="658"/>
      <c r="CR31" s="641">
        <v>475708</v>
      </c>
      <c r="CS31" s="677"/>
      <c r="CT31" s="677"/>
      <c r="CU31" s="677"/>
      <c r="CV31" s="677"/>
      <c r="CW31" s="677"/>
      <c r="CX31" s="677"/>
      <c r="CY31" s="678"/>
      <c r="CZ31" s="646">
        <v>1</v>
      </c>
      <c r="DA31" s="675"/>
      <c r="DB31" s="675"/>
      <c r="DC31" s="679"/>
      <c r="DD31" s="650">
        <v>468514</v>
      </c>
      <c r="DE31" s="677"/>
      <c r="DF31" s="677"/>
      <c r="DG31" s="677"/>
      <c r="DH31" s="677"/>
      <c r="DI31" s="677"/>
      <c r="DJ31" s="677"/>
      <c r="DK31" s="678"/>
      <c r="DL31" s="650">
        <v>468514</v>
      </c>
      <c r="DM31" s="677"/>
      <c r="DN31" s="677"/>
      <c r="DO31" s="677"/>
      <c r="DP31" s="677"/>
      <c r="DQ31" s="677"/>
      <c r="DR31" s="677"/>
      <c r="DS31" s="677"/>
      <c r="DT31" s="677"/>
      <c r="DU31" s="677"/>
      <c r="DV31" s="678"/>
      <c r="DW31" s="646">
        <v>1.8</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725961</v>
      </c>
      <c r="S32" s="642"/>
      <c r="T32" s="642"/>
      <c r="U32" s="642"/>
      <c r="V32" s="642"/>
      <c r="W32" s="642"/>
      <c r="X32" s="642"/>
      <c r="Y32" s="643"/>
      <c r="Z32" s="644">
        <v>1.6</v>
      </c>
      <c r="AA32" s="644"/>
      <c r="AB32" s="644"/>
      <c r="AC32" s="644"/>
      <c r="AD32" s="645" t="s">
        <v>240</v>
      </c>
      <c r="AE32" s="645"/>
      <c r="AF32" s="645"/>
      <c r="AG32" s="645"/>
      <c r="AH32" s="645"/>
      <c r="AI32" s="645"/>
      <c r="AJ32" s="645"/>
      <c r="AK32" s="645"/>
      <c r="AL32" s="646" t="s">
        <v>240</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99.4</v>
      </c>
      <c r="BH32" s="711"/>
      <c r="BI32" s="711"/>
      <c r="BJ32" s="711"/>
      <c r="BK32" s="711"/>
      <c r="BL32" s="711"/>
      <c r="BM32" s="712">
        <v>95.3</v>
      </c>
      <c r="BN32" s="711"/>
      <c r="BO32" s="711"/>
      <c r="BP32" s="711"/>
      <c r="BQ32" s="713"/>
      <c r="BR32" s="710">
        <v>99.3</v>
      </c>
      <c r="BS32" s="711"/>
      <c r="BT32" s="711"/>
      <c r="BU32" s="711"/>
      <c r="BV32" s="711"/>
      <c r="BW32" s="711"/>
      <c r="BX32" s="712">
        <v>94.7</v>
      </c>
      <c r="BY32" s="711"/>
      <c r="BZ32" s="711"/>
      <c r="CA32" s="711"/>
      <c r="CB32" s="713"/>
      <c r="CD32" s="708"/>
      <c r="CE32" s="709"/>
      <c r="CF32" s="656" t="s">
        <v>317</v>
      </c>
      <c r="CG32" s="657"/>
      <c r="CH32" s="657"/>
      <c r="CI32" s="657"/>
      <c r="CJ32" s="657"/>
      <c r="CK32" s="657"/>
      <c r="CL32" s="657"/>
      <c r="CM32" s="657"/>
      <c r="CN32" s="657"/>
      <c r="CO32" s="657"/>
      <c r="CP32" s="657"/>
      <c r="CQ32" s="658"/>
      <c r="CR32" s="641">
        <v>4600</v>
      </c>
      <c r="CS32" s="642"/>
      <c r="CT32" s="642"/>
      <c r="CU32" s="642"/>
      <c r="CV32" s="642"/>
      <c r="CW32" s="642"/>
      <c r="CX32" s="642"/>
      <c r="CY32" s="643"/>
      <c r="CZ32" s="646">
        <v>0</v>
      </c>
      <c r="DA32" s="675"/>
      <c r="DB32" s="675"/>
      <c r="DC32" s="679"/>
      <c r="DD32" s="650">
        <v>4600</v>
      </c>
      <c r="DE32" s="642"/>
      <c r="DF32" s="642"/>
      <c r="DG32" s="642"/>
      <c r="DH32" s="642"/>
      <c r="DI32" s="642"/>
      <c r="DJ32" s="642"/>
      <c r="DK32" s="643"/>
      <c r="DL32" s="650">
        <v>4600</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338057</v>
      </c>
      <c r="S33" s="642"/>
      <c r="T33" s="642"/>
      <c r="U33" s="642"/>
      <c r="V33" s="642"/>
      <c r="W33" s="642"/>
      <c r="X33" s="642"/>
      <c r="Y33" s="643"/>
      <c r="Z33" s="644">
        <v>0.7</v>
      </c>
      <c r="AA33" s="644"/>
      <c r="AB33" s="644"/>
      <c r="AC33" s="644"/>
      <c r="AD33" s="645" t="s">
        <v>240</v>
      </c>
      <c r="AE33" s="645"/>
      <c r="AF33" s="645"/>
      <c r="AG33" s="645"/>
      <c r="AH33" s="645"/>
      <c r="AI33" s="645"/>
      <c r="AJ33" s="645"/>
      <c r="AK33" s="645"/>
      <c r="AL33" s="646" t="s">
        <v>240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16810485</v>
      </c>
      <c r="CS33" s="677"/>
      <c r="CT33" s="677"/>
      <c r="CU33" s="677"/>
      <c r="CV33" s="677"/>
      <c r="CW33" s="677"/>
      <c r="CX33" s="677"/>
      <c r="CY33" s="678"/>
      <c r="CZ33" s="646">
        <v>36.4</v>
      </c>
      <c r="DA33" s="675"/>
      <c r="DB33" s="675"/>
      <c r="DC33" s="679"/>
      <c r="DD33" s="650">
        <v>11705046</v>
      </c>
      <c r="DE33" s="677"/>
      <c r="DF33" s="677"/>
      <c r="DG33" s="677"/>
      <c r="DH33" s="677"/>
      <c r="DI33" s="677"/>
      <c r="DJ33" s="677"/>
      <c r="DK33" s="678"/>
      <c r="DL33" s="650">
        <v>9346967</v>
      </c>
      <c r="DM33" s="677"/>
      <c r="DN33" s="677"/>
      <c r="DO33" s="677"/>
      <c r="DP33" s="677"/>
      <c r="DQ33" s="677"/>
      <c r="DR33" s="677"/>
      <c r="DS33" s="677"/>
      <c r="DT33" s="677"/>
      <c r="DU33" s="677"/>
      <c r="DV33" s="678"/>
      <c r="DW33" s="646">
        <v>35.6</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2217875</v>
      </c>
      <c r="S34" s="642"/>
      <c r="T34" s="642"/>
      <c r="U34" s="642"/>
      <c r="V34" s="642"/>
      <c r="W34" s="642"/>
      <c r="X34" s="642"/>
      <c r="Y34" s="643"/>
      <c r="Z34" s="644">
        <v>4.8</v>
      </c>
      <c r="AA34" s="644"/>
      <c r="AB34" s="644"/>
      <c r="AC34" s="644"/>
      <c r="AD34" s="645">
        <v>32140</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5304292</v>
      </c>
      <c r="CS34" s="642"/>
      <c r="CT34" s="642"/>
      <c r="CU34" s="642"/>
      <c r="CV34" s="642"/>
      <c r="CW34" s="642"/>
      <c r="CX34" s="642"/>
      <c r="CY34" s="643"/>
      <c r="CZ34" s="646">
        <v>11.5</v>
      </c>
      <c r="DA34" s="675"/>
      <c r="DB34" s="675"/>
      <c r="DC34" s="679"/>
      <c r="DD34" s="650">
        <v>4404844</v>
      </c>
      <c r="DE34" s="642"/>
      <c r="DF34" s="642"/>
      <c r="DG34" s="642"/>
      <c r="DH34" s="642"/>
      <c r="DI34" s="642"/>
      <c r="DJ34" s="642"/>
      <c r="DK34" s="643"/>
      <c r="DL34" s="650">
        <v>3934060</v>
      </c>
      <c r="DM34" s="642"/>
      <c r="DN34" s="642"/>
      <c r="DO34" s="642"/>
      <c r="DP34" s="642"/>
      <c r="DQ34" s="642"/>
      <c r="DR34" s="642"/>
      <c r="DS34" s="642"/>
      <c r="DT34" s="642"/>
      <c r="DU34" s="642"/>
      <c r="DV34" s="643"/>
      <c r="DW34" s="646">
        <v>15</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5983132</v>
      </c>
      <c r="S35" s="642"/>
      <c r="T35" s="642"/>
      <c r="U35" s="642"/>
      <c r="V35" s="642"/>
      <c r="W35" s="642"/>
      <c r="X35" s="642"/>
      <c r="Y35" s="643"/>
      <c r="Z35" s="644">
        <v>12.8</v>
      </c>
      <c r="AA35" s="644"/>
      <c r="AB35" s="644"/>
      <c r="AC35" s="644"/>
      <c r="AD35" s="645" t="s">
        <v>231</v>
      </c>
      <c r="AE35" s="645"/>
      <c r="AF35" s="645"/>
      <c r="AG35" s="645"/>
      <c r="AH35" s="645"/>
      <c r="AI35" s="645"/>
      <c r="AJ35" s="645"/>
      <c r="AK35" s="645"/>
      <c r="AL35" s="646" t="s">
        <v>240</v>
      </c>
      <c r="AM35" s="647"/>
      <c r="AN35" s="647"/>
      <c r="AO35" s="648"/>
      <c r="AP35" s="234"/>
      <c r="AQ35" s="714" t="s">
        <v>325</v>
      </c>
      <c r="AR35" s="715"/>
      <c r="AS35" s="715"/>
      <c r="AT35" s="715"/>
      <c r="AU35" s="715"/>
      <c r="AV35" s="715"/>
      <c r="AW35" s="715"/>
      <c r="AX35" s="715"/>
      <c r="AY35" s="716"/>
      <c r="AZ35" s="630">
        <v>4799396</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267955</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957271</v>
      </c>
      <c r="CS35" s="677"/>
      <c r="CT35" s="677"/>
      <c r="CU35" s="677"/>
      <c r="CV35" s="677"/>
      <c r="CW35" s="677"/>
      <c r="CX35" s="677"/>
      <c r="CY35" s="678"/>
      <c r="CZ35" s="646">
        <v>2.1</v>
      </c>
      <c r="DA35" s="675"/>
      <c r="DB35" s="675"/>
      <c r="DC35" s="679"/>
      <c r="DD35" s="650">
        <v>871590</v>
      </c>
      <c r="DE35" s="677"/>
      <c r="DF35" s="677"/>
      <c r="DG35" s="677"/>
      <c r="DH35" s="677"/>
      <c r="DI35" s="677"/>
      <c r="DJ35" s="677"/>
      <c r="DK35" s="678"/>
      <c r="DL35" s="650">
        <v>871590</v>
      </c>
      <c r="DM35" s="677"/>
      <c r="DN35" s="677"/>
      <c r="DO35" s="677"/>
      <c r="DP35" s="677"/>
      <c r="DQ35" s="677"/>
      <c r="DR35" s="677"/>
      <c r="DS35" s="677"/>
      <c r="DT35" s="677"/>
      <c r="DU35" s="677"/>
      <c r="DV35" s="678"/>
      <c r="DW35" s="646">
        <v>3.3</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240</v>
      </c>
      <c r="S36" s="642"/>
      <c r="T36" s="642"/>
      <c r="U36" s="642"/>
      <c r="V36" s="642"/>
      <c r="W36" s="642"/>
      <c r="X36" s="642"/>
      <c r="Y36" s="643"/>
      <c r="Z36" s="644" t="s">
        <v>240</v>
      </c>
      <c r="AA36" s="644"/>
      <c r="AB36" s="644"/>
      <c r="AC36" s="644"/>
      <c r="AD36" s="645" t="s">
        <v>240</v>
      </c>
      <c r="AE36" s="645"/>
      <c r="AF36" s="645"/>
      <c r="AG36" s="645"/>
      <c r="AH36" s="645"/>
      <c r="AI36" s="645"/>
      <c r="AJ36" s="645"/>
      <c r="AK36" s="645"/>
      <c r="AL36" s="646" t="s">
        <v>240</v>
      </c>
      <c r="AM36" s="647"/>
      <c r="AN36" s="647"/>
      <c r="AO36" s="648"/>
      <c r="AQ36" s="718" t="s">
        <v>329</v>
      </c>
      <c r="AR36" s="719"/>
      <c r="AS36" s="719"/>
      <c r="AT36" s="719"/>
      <c r="AU36" s="719"/>
      <c r="AV36" s="719"/>
      <c r="AW36" s="719"/>
      <c r="AX36" s="719"/>
      <c r="AY36" s="720"/>
      <c r="AZ36" s="641">
        <v>1606900</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181261</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2810480</v>
      </c>
      <c r="CS36" s="642"/>
      <c r="CT36" s="642"/>
      <c r="CU36" s="642"/>
      <c r="CV36" s="642"/>
      <c r="CW36" s="642"/>
      <c r="CX36" s="642"/>
      <c r="CY36" s="643"/>
      <c r="CZ36" s="646">
        <v>6.1</v>
      </c>
      <c r="DA36" s="675"/>
      <c r="DB36" s="675"/>
      <c r="DC36" s="679"/>
      <c r="DD36" s="650">
        <v>2242722</v>
      </c>
      <c r="DE36" s="642"/>
      <c r="DF36" s="642"/>
      <c r="DG36" s="642"/>
      <c r="DH36" s="642"/>
      <c r="DI36" s="642"/>
      <c r="DJ36" s="642"/>
      <c r="DK36" s="643"/>
      <c r="DL36" s="650">
        <v>552126</v>
      </c>
      <c r="DM36" s="642"/>
      <c r="DN36" s="642"/>
      <c r="DO36" s="642"/>
      <c r="DP36" s="642"/>
      <c r="DQ36" s="642"/>
      <c r="DR36" s="642"/>
      <c r="DS36" s="642"/>
      <c r="DT36" s="642"/>
      <c r="DU36" s="642"/>
      <c r="DV36" s="643"/>
      <c r="DW36" s="646">
        <v>2.1</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1648932</v>
      </c>
      <c r="S37" s="642"/>
      <c r="T37" s="642"/>
      <c r="U37" s="642"/>
      <c r="V37" s="642"/>
      <c r="W37" s="642"/>
      <c r="X37" s="642"/>
      <c r="Y37" s="643"/>
      <c r="Z37" s="644">
        <v>3.5</v>
      </c>
      <c r="AA37" s="644"/>
      <c r="AB37" s="644"/>
      <c r="AC37" s="644"/>
      <c r="AD37" s="645" t="s">
        <v>240</v>
      </c>
      <c r="AE37" s="645"/>
      <c r="AF37" s="645"/>
      <c r="AG37" s="645"/>
      <c r="AH37" s="645"/>
      <c r="AI37" s="645"/>
      <c r="AJ37" s="645"/>
      <c r="AK37" s="645"/>
      <c r="AL37" s="646" t="s">
        <v>231</v>
      </c>
      <c r="AM37" s="647"/>
      <c r="AN37" s="647"/>
      <c r="AO37" s="648"/>
      <c r="AQ37" s="718" t="s">
        <v>333</v>
      </c>
      <c r="AR37" s="719"/>
      <c r="AS37" s="719"/>
      <c r="AT37" s="719"/>
      <c r="AU37" s="719"/>
      <c r="AV37" s="719"/>
      <c r="AW37" s="719"/>
      <c r="AX37" s="719"/>
      <c r="AY37" s="720"/>
      <c r="AZ37" s="641">
        <v>79405</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12037</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196069</v>
      </c>
      <c r="CS37" s="677"/>
      <c r="CT37" s="677"/>
      <c r="CU37" s="677"/>
      <c r="CV37" s="677"/>
      <c r="CW37" s="677"/>
      <c r="CX37" s="677"/>
      <c r="CY37" s="678"/>
      <c r="CZ37" s="646">
        <v>0.4</v>
      </c>
      <c r="DA37" s="675"/>
      <c r="DB37" s="675"/>
      <c r="DC37" s="679"/>
      <c r="DD37" s="650">
        <v>173561</v>
      </c>
      <c r="DE37" s="677"/>
      <c r="DF37" s="677"/>
      <c r="DG37" s="677"/>
      <c r="DH37" s="677"/>
      <c r="DI37" s="677"/>
      <c r="DJ37" s="677"/>
      <c r="DK37" s="678"/>
      <c r="DL37" s="650">
        <v>152829</v>
      </c>
      <c r="DM37" s="677"/>
      <c r="DN37" s="677"/>
      <c r="DO37" s="677"/>
      <c r="DP37" s="677"/>
      <c r="DQ37" s="677"/>
      <c r="DR37" s="677"/>
      <c r="DS37" s="677"/>
      <c r="DT37" s="677"/>
      <c r="DU37" s="677"/>
      <c r="DV37" s="678"/>
      <c r="DW37" s="646">
        <v>0.6</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46687290</v>
      </c>
      <c r="S38" s="722"/>
      <c r="T38" s="722"/>
      <c r="U38" s="722"/>
      <c r="V38" s="722"/>
      <c r="W38" s="722"/>
      <c r="X38" s="722"/>
      <c r="Y38" s="723"/>
      <c r="Z38" s="724">
        <v>100</v>
      </c>
      <c r="AA38" s="724"/>
      <c r="AB38" s="724"/>
      <c r="AC38" s="724"/>
      <c r="AD38" s="725">
        <v>24626047</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240</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19275</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4719991</v>
      </c>
      <c r="CS38" s="642"/>
      <c r="CT38" s="642"/>
      <c r="CU38" s="642"/>
      <c r="CV38" s="642"/>
      <c r="CW38" s="642"/>
      <c r="CX38" s="642"/>
      <c r="CY38" s="643"/>
      <c r="CZ38" s="646">
        <v>10.199999999999999</v>
      </c>
      <c r="DA38" s="675"/>
      <c r="DB38" s="675"/>
      <c r="DC38" s="679"/>
      <c r="DD38" s="650">
        <v>4169345</v>
      </c>
      <c r="DE38" s="642"/>
      <c r="DF38" s="642"/>
      <c r="DG38" s="642"/>
      <c r="DH38" s="642"/>
      <c r="DI38" s="642"/>
      <c r="DJ38" s="642"/>
      <c r="DK38" s="643"/>
      <c r="DL38" s="650">
        <v>3972850</v>
      </c>
      <c r="DM38" s="642"/>
      <c r="DN38" s="642"/>
      <c r="DO38" s="642"/>
      <c r="DP38" s="642"/>
      <c r="DQ38" s="642"/>
      <c r="DR38" s="642"/>
      <c r="DS38" s="642"/>
      <c r="DT38" s="642"/>
      <c r="DU38" s="642"/>
      <c r="DV38" s="643"/>
      <c r="DW38" s="646">
        <v>15.1</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t="s">
        <v>231</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92</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1094522</v>
      </c>
      <c r="CS39" s="677"/>
      <c r="CT39" s="677"/>
      <c r="CU39" s="677"/>
      <c r="CV39" s="677"/>
      <c r="CW39" s="677"/>
      <c r="CX39" s="677"/>
      <c r="CY39" s="678"/>
      <c r="CZ39" s="646">
        <v>2.4</v>
      </c>
      <c r="DA39" s="675"/>
      <c r="DB39" s="675"/>
      <c r="DC39" s="679"/>
      <c r="DD39" s="650" t="s">
        <v>240</v>
      </c>
      <c r="DE39" s="677"/>
      <c r="DF39" s="677"/>
      <c r="DG39" s="677"/>
      <c r="DH39" s="677"/>
      <c r="DI39" s="677"/>
      <c r="DJ39" s="677"/>
      <c r="DK39" s="678"/>
      <c r="DL39" s="650" t="s">
        <v>246</v>
      </c>
      <c r="DM39" s="677"/>
      <c r="DN39" s="677"/>
      <c r="DO39" s="677"/>
      <c r="DP39" s="677"/>
      <c r="DQ39" s="677"/>
      <c r="DR39" s="677"/>
      <c r="DS39" s="677"/>
      <c r="DT39" s="677"/>
      <c r="DU39" s="677"/>
      <c r="DV39" s="678"/>
      <c r="DW39" s="646" t="s">
        <v>231</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662853</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240</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1923929</v>
      </c>
      <c r="CS40" s="642"/>
      <c r="CT40" s="642"/>
      <c r="CU40" s="642"/>
      <c r="CV40" s="642"/>
      <c r="CW40" s="642"/>
      <c r="CX40" s="642"/>
      <c r="CY40" s="643"/>
      <c r="CZ40" s="646">
        <v>4.2</v>
      </c>
      <c r="DA40" s="675"/>
      <c r="DB40" s="675"/>
      <c r="DC40" s="679"/>
      <c r="DD40" s="650">
        <v>16545</v>
      </c>
      <c r="DE40" s="642"/>
      <c r="DF40" s="642"/>
      <c r="DG40" s="642"/>
      <c r="DH40" s="642"/>
      <c r="DI40" s="642"/>
      <c r="DJ40" s="642"/>
      <c r="DK40" s="643"/>
      <c r="DL40" s="650">
        <v>16341</v>
      </c>
      <c r="DM40" s="642"/>
      <c r="DN40" s="642"/>
      <c r="DO40" s="642"/>
      <c r="DP40" s="642"/>
      <c r="DQ40" s="642"/>
      <c r="DR40" s="642"/>
      <c r="DS40" s="642"/>
      <c r="DT40" s="642"/>
      <c r="DU40" s="642"/>
      <c r="DV40" s="643"/>
      <c r="DW40" s="646">
        <v>0.1</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2450238</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307</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246</v>
      </c>
      <c r="DA41" s="675"/>
      <c r="DB41" s="675"/>
      <c r="DC41" s="679"/>
      <c r="DD41" s="650" t="s">
        <v>240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7862543</v>
      </c>
      <c r="CS42" s="642"/>
      <c r="CT42" s="642"/>
      <c r="CU42" s="642"/>
      <c r="CV42" s="642"/>
      <c r="CW42" s="642"/>
      <c r="CX42" s="642"/>
      <c r="CY42" s="643"/>
      <c r="CZ42" s="646">
        <v>17</v>
      </c>
      <c r="DA42" s="647"/>
      <c r="DB42" s="647"/>
      <c r="DC42" s="742"/>
      <c r="DD42" s="650">
        <v>1046687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106347</v>
      </c>
      <c r="CS43" s="677"/>
      <c r="CT43" s="677"/>
      <c r="CU43" s="677"/>
      <c r="CV43" s="677"/>
      <c r="CW43" s="677"/>
      <c r="CX43" s="677"/>
      <c r="CY43" s="678"/>
      <c r="CZ43" s="646">
        <v>0.2</v>
      </c>
      <c r="DA43" s="675"/>
      <c r="DB43" s="675"/>
      <c r="DC43" s="679"/>
      <c r="DD43" s="650">
        <v>106347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7794512</v>
      </c>
      <c r="CS44" s="642"/>
      <c r="CT44" s="642"/>
      <c r="CU44" s="642"/>
      <c r="CV44" s="642"/>
      <c r="CW44" s="642"/>
      <c r="CX44" s="642"/>
      <c r="CY44" s="643"/>
      <c r="CZ44" s="646">
        <v>16.899999999999999</v>
      </c>
      <c r="DA44" s="647"/>
      <c r="DB44" s="647"/>
      <c r="DC44" s="742"/>
      <c r="DD44" s="650">
        <v>1046687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4110461</v>
      </c>
      <c r="CS45" s="677"/>
      <c r="CT45" s="677"/>
      <c r="CU45" s="677"/>
      <c r="CV45" s="677"/>
      <c r="CW45" s="677"/>
      <c r="CX45" s="677"/>
      <c r="CY45" s="678"/>
      <c r="CZ45" s="646">
        <v>8.9</v>
      </c>
      <c r="DA45" s="675"/>
      <c r="DB45" s="675"/>
      <c r="DC45" s="679"/>
      <c r="DD45" s="650">
        <v>170514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3610038</v>
      </c>
      <c r="CS46" s="642"/>
      <c r="CT46" s="642"/>
      <c r="CU46" s="642"/>
      <c r="CV46" s="642"/>
      <c r="CW46" s="642"/>
      <c r="CX46" s="642"/>
      <c r="CY46" s="643"/>
      <c r="CZ46" s="646">
        <v>7.8</v>
      </c>
      <c r="DA46" s="647"/>
      <c r="DB46" s="647"/>
      <c r="DC46" s="742"/>
      <c r="DD46" s="650">
        <v>867012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68031</v>
      </c>
      <c r="CS47" s="677"/>
      <c r="CT47" s="677"/>
      <c r="CU47" s="677"/>
      <c r="CV47" s="677"/>
      <c r="CW47" s="677"/>
      <c r="CX47" s="677"/>
      <c r="CY47" s="678"/>
      <c r="CZ47" s="646">
        <v>0.1</v>
      </c>
      <c r="DA47" s="675"/>
      <c r="DB47" s="675"/>
      <c r="DC47" s="679"/>
      <c r="DD47" s="650" t="s">
        <v>231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231</v>
      </c>
      <c r="CS48" s="642"/>
      <c r="CT48" s="642"/>
      <c r="CU48" s="642"/>
      <c r="CV48" s="642"/>
      <c r="CW48" s="642"/>
      <c r="CX48" s="642"/>
      <c r="CY48" s="643"/>
      <c r="CZ48" s="646" t="s">
        <v>240</v>
      </c>
      <c r="DA48" s="647"/>
      <c r="DB48" s="647"/>
      <c r="DC48" s="742"/>
      <c r="DD48" s="650" t="s">
        <v>240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46186072</v>
      </c>
      <c r="CS49" s="711"/>
      <c r="CT49" s="711"/>
      <c r="CU49" s="711"/>
      <c r="CV49" s="711"/>
      <c r="CW49" s="711"/>
      <c r="CX49" s="711"/>
      <c r="CY49" s="743"/>
      <c r="CZ49" s="726">
        <v>100</v>
      </c>
      <c r="DA49" s="744"/>
      <c r="DB49" s="744"/>
      <c r="DC49" s="745"/>
      <c r="DD49" s="746">
        <v>28429626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B4FEtaTBdkz3SxN6dy/UBtLMgIkWtlMnWmSnLGGglQWiCYeZZ5q/kOHyT5wHgu6FTfF327zMtdIAV0Ah8v/UbQ==" saltValue="G5QXtC8rLPcNIdypL0iI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47700</v>
      </c>
      <c r="R7" s="777"/>
      <c r="S7" s="777"/>
      <c r="T7" s="777"/>
      <c r="U7" s="777"/>
      <c r="V7" s="777">
        <v>47214</v>
      </c>
      <c r="W7" s="777"/>
      <c r="X7" s="777"/>
      <c r="Y7" s="777"/>
      <c r="Z7" s="777"/>
      <c r="AA7" s="777">
        <v>486</v>
      </c>
      <c r="AB7" s="777"/>
      <c r="AC7" s="777"/>
      <c r="AD7" s="777"/>
      <c r="AE7" s="778"/>
      <c r="AF7" s="779">
        <v>290</v>
      </c>
      <c r="AG7" s="780"/>
      <c r="AH7" s="780"/>
      <c r="AI7" s="780"/>
      <c r="AJ7" s="781"/>
      <c r="AK7" s="816">
        <v>22</v>
      </c>
      <c r="AL7" s="817"/>
      <c r="AM7" s="817"/>
      <c r="AN7" s="817"/>
      <c r="AO7" s="817"/>
      <c r="AP7" s="817">
        <v>69409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598</v>
      </c>
      <c r="BT7" s="821"/>
      <c r="BU7" s="821"/>
      <c r="BV7" s="821"/>
      <c r="BW7" s="821"/>
      <c r="BX7" s="821"/>
      <c r="BY7" s="821"/>
      <c r="BZ7" s="821"/>
      <c r="CA7" s="821"/>
      <c r="CB7" s="821"/>
      <c r="CC7" s="821"/>
      <c r="CD7" s="821"/>
      <c r="CE7" s="821"/>
      <c r="CF7" s="821"/>
      <c r="CG7" s="822"/>
      <c r="CH7" s="813">
        <v>0</v>
      </c>
      <c r="CI7" s="814"/>
      <c r="CJ7" s="814"/>
      <c r="CK7" s="814"/>
      <c r="CL7" s="815"/>
      <c r="CM7" s="813">
        <v>-84</v>
      </c>
      <c r="CN7" s="814"/>
      <c r="CO7" s="814"/>
      <c r="CP7" s="814"/>
      <c r="CQ7" s="815"/>
      <c r="CR7" s="813">
        <v>9</v>
      </c>
      <c r="CS7" s="814"/>
      <c r="CT7" s="814"/>
      <c r="CU7" s="814"/>
      <c r="CV7" s="815"/>
      <c r="CW7" s="813" t="s">
        <v>515</v>
      </c>
      <c r="CX7" s="814"/>
      <c r="CY7" s="814"/>
      <c r="CZ7" s="814"/>
      <c r="DA7" s="815"/>
      <c r="DB7" s="813" t="s">
        <v>515</v>
      </c>
      <c r="DC7" s="814"/>
      <c r="DD7" s="814"/>
      <c r="DE7" s="814"/>
      <c r="DF7" s="815"/>
      <c r="DG7" s="813" t="s">
        <v>515</v>
      </c>
      <c r="DH7" s="814"/>
      <c r="DI7" s="814"/>
      <c r="DJ7" s="814"/>
      <c r="DK7" s="815"/>
      <c r="DL7" s="813" t="s">
        <v>515</v>
      </c>
      <c r="DM7" s="814"/>
      <c r="DN7" s="814"/>
      <c r="DO7" s="814"/>
      <c r="DP7" s="815"/>
      <c r="DQ7" s="813" t="s">
        <v>515</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29</v>
      </c>
      <c r="R8" s="801"/>
      <c r="S8" s="801"/>
      <c r="T8" s="801"/>
      <c r="U8" s="801"/>
      <c r="V8" s="801">
        <v>14</v>
      </c>
      <c r="W8" s="801"/>
      <c r="X8" s="801"/>
      <c r="Y8" s="801"/>
      <c r="Z8" s="801"/>
      <c r="AA8" s="801">
        <v>15</v>
      </c>
      <c r="AB8" s="801"/>
      <c r="AC8" s="801"/>
      <c r="AD8" s="801"/>
      <c r="AE8" s="802"/>
      <c r="AF8" s="803">
        <v>15</v>
      </c>
      <c r="AG8" s="804"/>
      <c r="AH8" s="804"/>
      <c r="AI8" s="804"/>
      <c r="AJ8" s="805"/>
      <c r="AK8" s="806" t="s">
        <v>604</v>
      </c>
      <c r="AL8" s="807"/>
      <c r="AM8" s="807"/>
      <c r="AN8" s="807"/>
      <c r="AO8" s="807"/>
      <c r="AP8" s="807" t="s">
        <v>605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599</v>
      </c>
      <c r="BT8" s="811"/>
      <c r="BU8" s="811"/>
      <c r="BV8" s="811"/>
      <c r="BW8" s="811"/>
      <c r="BX8" s="811"/>
      <c r="BY8" s="811"/>
      <c r="BZ8" s="811"/>
      <c r="CA8" s="811"/>
      <c r="CB8" s="811"/>
      <c r="CC8" s="811"/>
      <c r="CD8" s="811"/>
      <c r="CE8" s="811"/>
      <c r="CF8" s="811"/>
      <c r="CG8" s="812"/>
      <c r="CH8" s="823">
        <v>80</v>
      </c>
      <c r="CI8" s="824"/>
      <c r="CJ8" s="824"/>
      <c r="CK8" s="824"/>
      <c r="CL8" s="825"/>
      <c r="CM8" s="823">
        <v>1250</v>
      </c>
      <c r="CN8" s="824"/>
      <c r="CO8" s="824"/>
      <c r="CP8" s="824"/>
      <c r="CQ8" s="825"/>
      <c r="CR8" s="823">
        <v>3</v>
      </c>
      <c r="CS8" s="824"/>
      <c r="CT8" s="824"/>
      <c r="CU8" s="824"/>
      <c r="CV8" s="825"/>
      <c r="CW8" s="823" t="s">
        <v>515</v>
      </c>
      <c r="CX8" s="824"/>
      <c r="CY8" s="824"/>
      <c r="CZ8" s="824"/>
      <c r="DA8" s="825"/>
      <c r="DB8" s="823" t="s">
        <v>515</v>
      </c>
      <c r="DC8" s="824"/>
      <c r="DD8" s="824"/>
      <c r="DE8" s="824"/>
      <c r="DF8" s="825"/>
      <c r="DG8" s="823" t="s">
        <v>515</v>
      </c>
      <c r="DH8" s="824"/>
      <c r="DI8" s="824"/>
      <c r="DJ8" s="824"/>
      <c r="DK8" s="825"/>
      <c r="DL8" s="823" t="s">
        <v>515</v>
      </c>
      <c r="DM8" s="824"/>
      <c r="DN8" s="824"/>
      <c r="DO8" s="824"/>
      <c r="DP8" s="825"/>
      <c r="DQ8" s="823" t="s">
        <v>515</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600</v>
      </c>
      <c r="BT9" s="811"/>
      <c r="BU9" s="811"/>
      <c r="BV9" s="811"/>
      <c r="BW9" s="811"/>
      <c r="BX9" s="811"/>
      <c r="BY9" s="811"/>
      <c r="BZ9" s="811"/>
      <c r="CA9" s="811"/>
      <c r="CB9" s="811"/>
      <c r="CC9" s="811"/>
      <c r="CD9" s="811"/>
      <c r="CE9" s="811"/>
      <c r="CF9" s="811"/>
      <c r="CG9" s="812"/>
      <c r="CH9" s="823">
        <v>5</v>
      </c>
      <c r="CI9" s="824"/>
      <c r="CJ9" s="824"/>
      <c r="CK9" s="824"/>
      <c r="CL9" s="825"/>
      <c r="CM9" s="823">
        <v>158</v>
      </c>
      <c r="CN9" s="824"/>
      <c r="CO9" s="824"/>
      <c r="CP9" s="824"/>
      <c r="CQ9" s="825"/>
      <c r="CR9" s="823">
        <v>69</v>
      </c>
      <c r="CS9" s="824"/>
      <c r="CT9" s="824"/>
      <c r="CU9" s="824"/>
      <c r="CV9" s="825"/>
      <c r="CW9" s="823" t="s">
        <v>515</v>
      </c>
      <c r="CX9" s="824"/>
      <c r="CY9" s="824"/>
      <c r="CZ9" s="824"/>
      <c r="DA9" s="825"/>
      <c r="DB9" s="823" t="s">
        <v>515</v>
      </c>
      <c r="DC9" s="824"/>
      <c r="DD9" s="824"/>
      <c r="DE9" s="824"/>
      <c r="DF9" s="825"/>
      <c r="DG9" s="823" t="s">
        <v>515</v>
      </c>
      <c r="DH9" s="824"/>
      <c r="DI9" s="824"/>
      <c r="DJ9" s="824"/>
      <c r="DK9" s="825"/>
      <c r="DL9" s="823" t="s">
        <v>515</v>
      </c>
      <c r="DM9" s="824"/>
      <c r="DN9" s="824"/>
      <c r="DO9" s="824"/>
      <c r="DP9" s="825"/>
      <c r="DQ9" s="823" t="s">
        <v>515</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t="s">
        <v>603</v>
      </c>
      <c r="BS10" s="810" t="s">
        <v>601</v>
      </c>
      <c r="BT10" s="811"/>
      <c r="BU10" s="811"/>
      <c r="BV10" s="811"/>
      <c r="BW10" s="811"/>
      <c r="BX10" s="811"/>
      <c r="BY10" s="811"/>
      <c r="BZ10" s="811"/>
      <c r="CA10" s="811"/>
      <c r="CB10" s="811"/>
      <c r="CC10" s="811"/>
      <c r="CD10" s="811"/>
      <c r="CE10" s="811"/>
      <c r="CF10" s="811"/>
      <c r="CG10" s="812"/>
      <c r="CH10" s="823">
        <v>18</v>
      </c>
      <c r="CI10" s="824"/>
      <c r="CJ10" s="824"/>
      <c r="CK10" s="824"/>
      <c r="CL10" s="825"/>
      <c r="CM10" s="823">
        <v>2353</v>
      </c>
      <c r="CN10" s="824"/>
      <c r="CO10" s="824"/>
      <c r="CP10" s="824"/>
      <c r="CQ10" s="825"/>
      <c r="CR10" s="823">
        <v>10</v>
      </c>
      <c r="CS10" s="824"/>
      <c r="CT10" s="824"/>
      <c r="CU10" s="824"/>
      <c r="CV10" s="825"/>
      <c r="CW10" s="823">
        <v>153</v>
      </c>
      <c r="CX10" s="824"/>
      <c r="CY10" s="824"/>
      <c r="CZ10" s="824"/>
      <c r="DA10" s="825"/>
      <c r="DB10" s="823" t="s">
        <v>515</v>
      </c>
      <c r="DC10" s="824"/>
      <c r="DD10" s="824"/>
      <c r="DE10" s="824"/>
      <c r="DF10" s="825"/>
      <c r="DG10" s="823" t="s">
        <v>515</v>
      </c>
      <c r="DH10" s="824"/>
      <c r="DI10" s="824"/>
      <c r="DJ10" s="824"/>
      <c r="DK10" s="825"/>
      <c r="DL10" s="823">
        <v>1</v>
      </c>
      <c r="DM10" s="824"/>
      <c r="DN10" s="824"/>
      <c r="DO10" s="824"/>
      <c r="DP10" s="825"/>
      <c r="DQ10" s="823">
        <v>1</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46687</v>
      </c>
      <c r="R23" s="836"/>
      <c r="S23" s="836"/>
      <c r="T23" s="836"/>
      <c r="U23" s="836"/>
      <c r="V23" s="836">
        <v>46186</v>
      </c>
      <c r="W23" s="836"/>
      <c r="X23" s="836"/>
      <c r="Y23" s="836"/>
      <c r="Z23" s="836"/>
      <c r="AA23" s="836">
        <v>501</v>
      </c>
      <c r="AB23" s="836"/>
      <c r="AC23" s="836"/>
      <c r="AD23" s="836"/>
      <c r="AE23" s="837"/>
      <c r="AF23" s="838">
        <v>305</v>
      </c>
      <c r="AG23" s="836"/>
      <c r="AH23" s="836"/>
      <c r="AI23" s="836"/>
      <c r="AJ23" s="839"/>
      <c r="AK23" s="840"/>
      <c r="AL23" s="841"/>
      <c r="AM23" s="841"/>
      <c r="AN23" s="841"/>
      <c r="AO23" s="841"/>
      <c r="AP23" s="836">
        <v>69409</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8943</v>
      </c>
      <c r="R28" s="865"/>
      <c r="S28" s="865"/>
      <c r="T28" s="865"/>
      <c r="U28" s="865"/>
      <c r="V28" s="865">
        <v>8675</v>
      </c>
      <c r="W28" s="865"/>
      <c r="X28" s="865"/>
      <c r="Y28" s="865"/>
      <c r="Z28" s="865"/>
      <c r="AA28" s="865">
        <v>268</v>
      </c>
      <c r="AB28" s="865"/>
      <c r="AC28" s="865"/>
      <c r="AD28" s="865"/>
      <c r="AE28" s="866"/>
      <c r="AF28" s="867">
        <v>268</v>
      </c>
      <c r="AG28" s="865"/>
      <c r="AH28" s="865"/>
      <c r="AI28" s="865"/>
      <c r="AJ28" s="868"/>
      <c r="AK28" s="869">
        <v>663</v>
      </c>
      <c r="AL28" s="860"/>
      <c r="AM28" s="860"/>
      <c r="AN28" s="860"/>
      <c r="AO28" s="860"/>
      <c r="AP28" s="860" t="s">
        <v>515</v>
      </c>
      <c r="AQ28" s="860"/>
      <c r="AR28" s="860"/>
      <c r="AS28" s="860"/>
      <c r="AT28" s="860"/>
      <c r="AU28" s="860" t="s">
        <v>515</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9287</v>
      </c>
      <c r="R29" s="801"/>
      <c r="S29" s="801"/>
      <c r="T29" s="801"/>
      <c r="U29" s="801"/>
      <c r="V29" s="801">
        <v>9087</v>
      </c>
      <c r="W29" s="801"/>
      <c r="X29" s="801"/>
      <c r="Y29" s="801"/>
      <c r="Z29" s="801"/>
      <c r="AA29" s="801">
        <v>200</v>
      </c>
      <c r="AB29" s="801"/>
      <c r="AC29" s="801"/>
      <c r="AD29" s="801"/>
      <c r="AE29" s="802"/>
      <c r="AF29" s="803">
        <v>200</v>
      </c>
      <c r="AG29" s="804"/>
      <c r="AH29" s="804"/>
      <c r="AI29" s="804"/>
      <c r="AJ29" s="805"/>
      <c r="AK29" s="872">
        <v>1284</v>
      </c>
      <c r="AL29" s="873"/>
      <c r="AM29" s="873"/>
      <c r="AN29" s="873"/>
      <c r="AO29" s="873"/>
      <c r="AP29" s="873" t="s">
        <v>515</v>
      </c>
      <c r="AQ29" s="873"/>
      <c r="AR29" s="873"/>
      <c r="AS29" s="873"/>
      <c r="AT29" s="873"/>
      <c r="AU29" s="873" t="s">
        <v>515</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1048</v>
      </c>
      <c r="R30" s="801"/>
      <c r="S30" s="801"/>
      <c r="T30" s="801"/>
      <c r="U30" s="801"/>
      <c r="V30" s="801">
        <v>1013</v>
      </c>
      <c r="W30" s="801"/>
      <c r="X30" s="801"/>
      <c r="Y30" s="801"/>
      <c r="Z30" s="801"/>
      <c r="AA30" s="801">
        <v>35</v>
      </c>
      <c r="AB30" s="801"/>
      <c r="AC30" s="801"/>
      <c r="AD30" s="801"/>
      <c r="AE30" s="802"/>
      <c r="AF30" s="803">
        <v>35</v>
      </c>
      <c r="AG30" s="804"/>
      <c r="AH30" s="804"/>
      <c r="AI30" s="804"/>
      <c r="AJ30" s="805"/>
      <c r="AK30" s="872">
        <v>252</v>
      </c>
      <c r="AL30" s="873"/>
      <c r="AM30" s="873"/>
      <c r="AN30" s="873"/>
      <c r="AO30" s="873"/>
      <c r="AP30" s="873" t="s">
        <v>515</v>
      </c>
      <c r="AQ30" s="873"/>
      <c r="AR30" s="873"/>
      <c r="AS30" s="873"/>
      <c r="AT30" s="873"/>
      <c r="AU30" s="873" t="s">
        <v>515</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2000</v>
      </c>
      <c r="R31" s="801"/>
      <c r="S31" s="801"/>
      <c r="T31" s="801"/>
      <c r="U31" s="801"/>
      <c r="V31" s="801">
        <v>1859</v>
      </c>
      <c r="W31" s="801"/>
      <c r="X31" s="801"/>
      <c r="Y31" s="801"/>
      <c r="Z31" s="801"/>
      <c r="AA31" s="801">
        <v>140</v>
      </c>
      <c r="AB31" s="801"/>
      <c r="AC31" s="801"/>
      <c r="AD31" s="801"/>
      <c r="AE31" s="802"/>
      <c r="AF31" s="803">
        <v>1910</v>
      </c>
      <c r="AG31" s="804"/>
      <c r="AH31" s="804"/>
      <c r="AI31" s="804"/>
      <c r="AJ31" s="805"/>
      <c r="AK31" s="872">
        <v>14</v>
      </c>
      <c r="AL31" s="873"/>
      <c r="AM31" s="873"/>
      <c r="AN31" s="873"/>
      <c r="AO31" s="873"/>
      <c r="AP31" s="873">
        <v>3343</v>
      </c>
      <c r="AQ31" s="873"/>
      <c r="AR31" s="873"/>
      <c r="AS31" s="873"/>
      <c r="AT31" s="873"/>
      <c r="AU31" s="873">
        <v>7</v>
      </c>
      <c r="AV31" s="873"/>
      <c r="AW31" s="873"/>
      <c r="AX31" s="873"/>
      <c r="AY31" s="873"/>
      <c r="AZ31" s="874" t="s">
        <v>515</v>
      </c>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682</v>
      </c>
      <c r="R32" s="801"/>
      <c r="S32" s="801"/>
      <c r="T32" s="801"/>
      <c r="U32" s="801"/>
      <c r="V32" s="801">
        <v>682</v>
      </c>
      <c r="W32" s="801"/>
      <c r="X32" s="801"/>
      <c r="Y32" s="801"/>
      <c r="Z32" s="801"/>
      <c r="AA32" s="801">
        <v>0</v>
      </c>
      <c r="AB32" s="801"/>
      <c r="AC32" s="801"/>
      <c r="AD32" s="801"/>
      <c r="AE32" s="802"/>
      <c r="AF32" s="803">
        <v>0</v>
      </c>
      <c r="AG32" s="804"/>
      <c r="AH32" s="804"/>
      <c r="AI32" s="804"/>
      <c r="AJ32" s="805"/>
      <c r="AK32" s="872">
        <v>346</v>
      </c>
      <c r="AL32" s="873"/>
      <c r="AM32" s="873"/>
      <c r="AN32" s="873"/>
      <c r="AO32" s="873"/>
      <c r="AP32" s="873">
        <v>5585</v>
      </c>
      <c r="AQ32" s="873"/>
      <c r="AR32" s="873"/>
      <c r="AS32" s="873"/>
      <c r="AT32" s="873"/>
      <c r="AU32" s="873">
        <v>5055</v>
      </c>
      <c r="AV32" s="873"/>
      <c r="AW32" s="873"/>
      <c r="AX32" s="873"/>
      <c r="AY32" s="873"/>
      <c r="AZ32" s="874" t="s">
        <v>515</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2458</v>
      </c>
      <c r="R33" s="801"/>
      <c r="S33" s="801"/>
      <c r="T33" s="801"/>
      <c r="U33" s="801"/>
      <c r="V33" s="801">
        <v>2447</v>
      </c>
      <c r="W33" s="801"/>
      <c r="X33" s="801"/>
      <c r="Y33" s="801"/>
      <c r="Z33" s="801"/>
      <c r="AA33" s="801">
        <v>11</v>
      </c>
      <c r="AB33" s="801"/>
      <c r="AC33" s="801"/>
      <c r="AD33" s="801"/>
      <c r="AE33" s="802"/>
      <c r="AF33" s="803">
        <v>0</v>
      </c>
      <c r="AG33" s="804"/>
      <c r="AH33" s="804"/>
      <c r="AI33" s="804"/>
      <c r="AJ33" s="805"/>
      <c r="AK33" s="872">
        <v>1261</v>
      </c>
      <c r="AL33" s="873"/>
      <c r="AM33" s="873"/>
      <c r="AN33" s="873"/>
      <c r="AO33" s="873"/>
      <c r="AP33" s="873">
        <v>16318</v>
      </c>
      <c r="AQ33" s="873"/>
      <c r="AR33" s="873"/>
      <c r="AS33" s="873"/>
      <c r="AT33" s="873"/>
      <c r="AU33" s="873">
        <v>15844</v>
      </c>
      <c r="AV33" s="873"/>
      <c r="AW33" s="873"/>
      <c r="AX33" s="873"/>
      <c r="AY33" s="873"/>
      <c r="AZ33" s="874" t="s">
        <v>515</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2413</v>
      </c>
      <c r="AG63" s="884"/>
      <c r="AH63" s="884"/>
      <c r="AI63" s="884"/>
      <c r="AJ63" s="885"/>
      <c r="AK63" s="886"/>
      <c r="AL63" s="881"/>
      <c r="AM63" s="881"/>
      <c r="AN63" s="881"/>
      <c r="AO63" s="881"/>
      <c r="AP63" s="884">
        <v>25246</v>
      </c>
      <c r="AQ63" s="884"/>
      <c r="AR63" s="884"/>
      <c r="AS63" s="884"/>
      <c r="AT63" s="884"/>
      <c r="AU63" s="884">
        <v>20906</v>
      </c>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416</v>
      </c>
      <c r="AG66" s="855"/>
      <c r="AH66" s="855"/>
      <c r="AI66" s="855"/>
      <c r="AJ66" s="895"/>
      <c r="AK66" s="759" t="s">
        <v>417</v>
      </c>
      <c r="AL66" s="783"/>
      <c r="AM66" s="783"/>
      <c r="AN66" s="783"/>
      <c r="AO66" s="784"/>
      <c r="AP66" s="759" t="s">
        <v>418</v>
      </c>
      <c r="AQ66" s="760"/>
      <c r="AR66" s="760"/>
      <c r="AS66" s="760"/>
      <c r="AT66" s="761"/>
      <c r="AU66" s="759" t="s">
        <v>419</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586</v>
      </c>
      <c r="C68" s="912"/>
      <c r="D68" s="912"/>
      <c r="E68" s="912"/>
      <c r="F68" s="912"/>
      <c r="G68" s="912"/>
      <c r="H68" s="912"/>
      <c r="I68" s="912"/>
      <c r="J68" s="912"/>
      <c r="K68" s="912"/>
      <c r="L68" s="912"/>
      <c r="M68" s="912"/>
      <c r="N68" s="912"/>
      <c r="O68" s="912"/>
      <c r="P68" s="913"/>
      <c r="Q68" s="914">
        <v>47</v>
      </c>
      <c r="R68" s="908"/>
      <c r="S68" s="908"/>
      <c r="T68" s="908"/>
      <c r="U68" s="908"/>
      <c r="V68" s="908">
        <v>47</v>
      </c>
      <c r="W68" s="908"/>
      <c r="X68" s="908"/>
      <c r="Y68" s="908"/>
      <c r="Z68" s="908"/>
      <c r="AA68" s="908">
        <v>0</v>
      </c>
      <c r="AB68" s="908"/>
      <c r="AC68" s="908"/>
      <c r="AD68" s="908"/>
      <c r="AE68" s="908"/>
      <c r="AF68" s="908">
        <v>1</v>
      </c>
      <c r="AG68" s="908"/>
      <c r="AH68" s="908"/>
      <c r="AI68" s="908"/>
      <c r="AJ68" s="908"/>
      <c r="AK68" s="908" t="s">
        <v>515</v>
      </c>
      <c r="AL68" s="908"/>
      <c r="AM68" s="908"/>
      <c r="AN68" s="908"/>
      <c r="AO68" s="908"/>
      <c r="AP68" s="908">
        <v>101</v>
      </c>
      <c r="AQ68" s="908"/>
      <c r="AR68" s="908"/>
      <c r="AS68" s="908"/>
      <c r="AT68" s="908"/>
      <c r="AU68" s="908">
        <v>68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587</v>
      </c>
      <c r="C69" s="916"/>
      <c r="D69" s="916"/>
      <c r="E69" s="916"/>
      <c r="F69" s="916"/>
      <c r="G69" s="916"/>
      <c r="H69" s="916"/>
      <c r="I69" s="916"/>
      <c r="J69" s="916"/>
      <c r="K69" s="916"/>
      <c r="L69" s="916"/>
      <c r="M69" s="916"/>
      <c r="N69" s="916"/>
      <c r="O69" s="916"/>
      <c r="P69" s="917"/>
      <c r="Q69" s="918">
        <v>1168</v>
      </c>
      <c r="R69" s="873"/>
      <c r="S69" s="873"/>
      <c r="T69" s="873"/>
      <c r="U69" s="873"/>
      <c r="V69" s="873">
        <v>900</v>
      </c>
      <c r="W69" s="873"/>
      <c r="X69" s="873"/>
      <c r="Y69" s="873"/>
      <c r="Z69" s="873"/>
      <c r="AA69" s="873">
        <v>268</v>
      </c>
      <c r="AB69" s="873"/>
      <c r="AC69" s="873"/>
      <c r="AD69" s="873"/>
      <c r="AE69" s="873"/>
      <c r="AF69" s="873">
        <v>361</v>
      </c>
      <c r="AG69" s="873"/>
      <c r="AH69" s="873"/>
      <c r="AI69" s="873"/>
      <c r="AJ69" s="873"/>
      <c r="AK69" s="873" t="s">
        <v>515</v>
      </c>
      <c r="AL69" s="873"/>
      <c r="AM69" s="873"/>
      <c r="AN69" s="873"/>
      <c r="AO69" s="873"/>
      <c r="AP69" s="873">
        <v>17227</v>
      </c>
      <c r="AQ69" s="873"/>
      <c r="AR69" s="873"/>
      <c r="AS69" s="873"/>
      <c r="AT69" s="873"/>
      <c r="AU69" s="873">
        <v>33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588</v>
      </c>
      <c r="C70" s="916"/>
      <c r="D70" s="916"/>
      <c r="E70" s="916"/>
      <c r="F70" s="916"/>
      <c r="G70" s="916"/>
      <c r="H70" s="916"/>
      <c r="I70" s="916"/>
      <c r="J70" s="916"/>
      <c r="K70" s="916"/>
      <c r="L70" s="916"/>
      <c r="M70" s="916"/>
      <c r="N70" s="916"/>
      <c r="O70" s="916"/>
      <c r="P70" s="917"/>
      <c r="Q70" s="918">
        <v>211</v>
      </c>
      <c r="R70" s="873"/>
      <c r="S70" s="873"/>
      <c r="T70" s="873"/>
      <c r="U70" s="873"/>
      <c r="V70" s="873">
        <v>193</v>
      </c>
      <c r="W70" s="873"/>
      <c r="X70" s="873"/>
      <c r="Y70" s="873"/>
      <c r="Z70" s="873"/>
      <c r="AA70" s="873">
        <v>19</v>
      </c>
      <c r="AB70" s="873"/>
      <c r="AC70" s="873"/>
      <c r="AD70" s="873"/>
      <c r="AE70" s="873"/>
      <c r="AF70" s="873">
        <v>19</v>
      </c>
      <c r="AG70" s="873"/>
      <c r="AH70" s="873"/>
      <c r="AI70" s="873"/>
      <c r="AJ70" s="873"/>
      <c r="AK70" s="873" t="s">
        <v>515</v>
      </c>
      <c r="AL70" s="873"/>
      <c r="AM70" s="873"/>
      <c r="AN70" s="873"/>
      <c r="AO70" s="873"/>
      <c r="AP70" s="873">
        <v>3</v>
      </c>
      <c r="AQ70" s="873"/>
      <c r="AR70" s="873"/>
      <c r="AS70" s="873"/>
      <c r="AT70" s="873"/>
      <c r="AU70" s="873" t="s">
        <v>602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589</v>
      </c>
      <c r="C71" s="916"/>
      <c r="D71" s="916"/>
      <c r="E71" s="916"/>
      <c r="F71" s="916"/>
      <c r="G71" s="916"/>
      <c r="H71" s="916"/>
      <c r="I71" s="916"/>
      <c r="J71" s="916"/>
      <c r="K71" s="916"/>
      <c r="L71" s="916"/>
      <c r="M71" s="916"/>
      <c r="N71" s="916"/>
      <c r="O71" s="916"/>
      <c r="P71" s="917"/>
      <c r="Q71" s="918">
        <v>420</v>
      </c>
      <c r="R71" s="873"/>
      <c r="S71" s="873"/>
      <c r="T71" s="873"/>
      <c r="U71" s="873"/>
      <c r="V71" s="873">
        <v>358</v>
      </c>
      <c r="W71" s="873"/>
      <c r="X71" s="873"/>
      <c r="Y71" s="873"/>
      <c r="Z71" s="873"/>
      <c r="AA71" s="873">
        <v>63</v>
      </c>
      <c r="AB71" s="873"/>
      <c r="AC71" s="873"/>
      <c r="AD71" s="873"/>
      <c r="AE71" s="873"/>
      <c r="AF71" s="873">
        <v>63</v>
      </c>
      <c r="AG71" s="873"/>
      <c r="AH71" s="873"/>
      <c r="AI71" s="873"/>
      <c r="AJ71" s="873"/>
      <c r="AK71" s="873">
        <v>83</v>
      </c>
      <c r="AL71" s="873"/>
      <c r="AM71" s="873"/>
      <c r="AN71" s="873"/>
      <c r="AO71" s="873"/>
      <c r="AP71" s="873" t="s">
        <v>515</v>
      </c>
      <c r="AQ71" s="873"/>
      <c r="AR71" s="873"/>
      <c r="AS71" s="873"/>
      <c r="AT71" s="873"/>
      <c r="AU71" s="873" t="s">
        <v>602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590</v>
      </c>
      <c r="C72" s="916"/>
      <c r="D72" s="916"/>
      <c r="E72" s="916"/>
      <c r="F72" s="916"/>
      <c r="G72" s="916"/>
      <c r="H72" s="916"/>
      <c r="I72" s="916"/>
      <c r="J72" s="916"/>
      <c r="K72" s="916"/>
      <c r="L72" s="916"/>
      <c r="M72" s="916"/>
      <c r="N72" s="916"/>
      <c r="O72" s="916"/>
      <c r="P72" s="917"/>
      <c r="Q72" s="918">
        <v>6144</v>
      </c>
      <c r="R72" s="873"/>
      <c r="S72" s="873"/>
      <c r="T72" s="873"/>
      <c r="U72" s="873"/>
      <c r="V72" s="873">
        <v>5783</v>
      </c>
      <c r="W72" s="873"/>
      <c r="X72" s="873"/>
      <c r="Y72" s="873"/>
      <c r="Z72" s="873"/>
      <c r="AA72" s="873">
        <v>361</v>
      </c>
      <c r="AB72" s="873"/>
      <c r="AC72" s="873"/>
      <c r="AD72" s="873"/>
      <c r="AE72" s="873"/>
      <c r="AF72" s="873">
        <v>361</v>
      </c>
      <c r="AG72" s="873"/>
      <c r="AH72" s="873"/>
      <c r="AI72" s="873"/>
      <c r="AJ72" s="873"/>
      <c r="AK72" s="873" t="s">
        <v>515</v>
      </c>
      <c r="AL72" s="873"/>
      <c r="AM72" s="873"/>
      <c r="AN72" s="873"/>
      <c r="AO72" s="873"/>
      <c r="AP72" s="873" t="s">
        <v>515</v>
      </c>
      <c r="AQ72" s="873"/>
      <c r="AR72" s="873"/>
      <c r="AS72" s="873"/>
      <c r="AT72" s="873"/>
      <c r="AU72" s="873" t="s">
        <v>602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591</v>
      </c>
      <c r="C73" s="916"/>
      <c r="D73" s="916"/>
      <c r="E73" s="916"/>
      <c r="F73" s="916"/>
      <c r="G73" s="916"/>
      <c r="H73" s="916"/>
      <c r="I73" s="916"/>
      <c r="J73" s="916"/>
      <c r="K73" s="916"/>
      <c r="L73" s="916"/>
      <c r="M73" s="916"/>
      <c r="N73" s="916"/>
      <c r="O73" s="916"/>
      <c r="P73" s="917"/>
      <c r="Q73" s="918">
        <v>1622</v>
      </c>
      <c r="R73" s="873"/>
      <c r="S73" s="873"/>
      <c r="T73" s="873"/>
      <c r="U73" s="873"/>
      <c r="V73" s="873">
        <v>1584</v>
      </c>
      <c r="W73" s="873"/>
      <c r="X73" s="873"/>
      <c r="Y73" s="873"/>
      <c r="Z73" s="873"/>
      <c r="AA73" s="873">
        <v>38</v>
      </c>
      <c r="AB73" s="873"/>
      <c r="AC73" s="873"/>
      <c r="AD73" s="873"/>
      <c r="AE73" s="873"/>
      <c r="AF73" s="873">
        <v>38</v>
      </c>
      <c r="AG73" s="873"/>
      <c r="AH73" s="873"/>
      <c r="AI73" s="873"/>
      <c r="AJ73" s="873"/>
      <c r="AK73" s="873" t="s">
        <v>515</v>
      </c>
      <c r="AL73" s="873"/>
      <c r="AM73" s="873"/>
      <c r="AN73" s="873"/>
      <c r="AO73" s="873"/>
      <c r="AP73" s="873" t="s">
        <v>515</v>
      </c>
      <c r="AQ73" s="873"/>
      <c r="AR73" s="873"/>
      <c r="AS73" s="873"/>
      <c r="AT73" s="873"/>
      <c r="AU73" s="873" t="s">
        <v>602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592</v>
      </c>
      <c r="C74" s="916"/>
      <c r="D74" s="916"/>
      <c r="E74" s="916"/>
      <c r="F74" s="916"/>
      <c r="G74" s="916"/>
      <c r="H74" s="916"/>
      <c r="I74" s="916"/>
      <c r="J74" s="916"/>
      <c r="K74" s="916"/>
      <c r="L74" s="916"/>
      <c r="M74" s="916"/>
      <c r="N74" s="916"/>
      <c r="O74" s="916"/>
      <c r="P74" s="917"/>
      <c r="Q74" s="918">
        <v>5</v>
      </c>
      <c r="R74" s="873"/>
      <c r="S74" s="873"/>
      <c r="T74" s="873"/>
      <c r="U74" s="873"/>
      <c r="V74" s="873">
        <v>4</v>
      </c>
      <c r="W74" s="873"/>
      <c r="X74" s="873"/>
      <c r="Y74" s="873"/>
      <c r="Z74" s="873"/>
      <c r="AA74" s="873">
        <v>1</v>
      </c>
      <c r="AB74" s="873"/>
      <c r="AC74" s="873"/>
      <c r="AD74" s="873"/>
      <c r="AE74" s="873"/>
      <c r="AF74" s="873">
        <v>1</v>
      </c>
      <c r="AG74" s="873"/>
      <c r="AH74" s="873"/>
      <c r="AI74" s="873"/>
      <c r="AJ74" s="873"/>
      <c r="AK74" s="873" t="s">
        <v>515</v>
      </c>
      <c r="AL74" s="873"/>
      <c r="AM74" s="873"/>
      <c r="AN74" s="873"/>
      <c r="AO74" s="873"/>
      <c r="AP74" s="873" t="s">
        <v>515</v>
      </c>
      <c r="AQ74" s="873"/>
      <c r="AR74" s="873"/>
      <c r="AS74" s="873"/>
      <c r="AT74" s="873"/>
      <c r="AU74" s="873" t="s">
        <v>602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593</v>
      </c>
      <c r="C75" s="916"/>
      <c r="D75" s="916"/>
      <c r="E75" s="916"/>
      <c r="F75" s="916"/>
      <c r="G75" s="916"/>
      <c r="H75" s="916"/>
      <c r="I75" s="916"/>
      <c r="J75" s="916"/>
      <c r="K75" s="916"/>
      <c r="L75" s="916"/>
      <c r="M75" s="916"/>
      <c r="N75" s="916"/>
      <c r="O75" s="916"/>
      <c r="P75" s="917"/>
      <c r="Q75" s="921">
        <v>14</v>
      </c>
      <c r="R75" s="922"/>
      <c r="S75" s="922"/>
      <c r="T75" s="922"/>
      <c r="U75" s="872"/>
      <c r="V75" s="923">
        <v>12</v>
      </c>
      <c r="W75" s="922"/>
      <c r="X75" s="922"/>
      <c r="Y75" s="922"/>
      <c r="Z75" s="872"/>
      <c r="AA75" s="923">
        <v>2</v>
      </c>
      <c r="AB75" s="922"/>
      <c r="AC75" s="922"/>
      <c r="AD75" s="922"/>
      <c r="AE75" s="872"/>
      <c r="AF75" s="923">
        <v>2</v>
      </c>
      <c r="AG75" s="922"/>
      <c r="AH75" s="922"/>
      <c r="AI75" s="922"/>
      <c r="AJ75" s="872"/>
      <c r="AK75" s="923" t="s">
        <v>515</v>
      </c>
      <c r="AL75" s="922"/>
      <c r="AM75" s="922"/>
      <c r="AN75" s="922"/>
      <c r="AO75" s="872"/>
      <c r="AP75" s="923" t="s">
        <v>515</v>
      </c>
      <c r="AQ75" s="922"/>
      <c r="AR75" s="922"/>
      <c r="AS75" s="922"/>
      <c r="AT75" s="872"/>
      <c r="AU75" s="873" t="s">
        <v>602</v>
      </c>
      <c r="AV75" s="873"/>
      <c r="AW75" s="873"/>
      <c r="AX75" s="873"/>
      <c r="AY75" s="873"/>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594</v>
      </c>
      <c r="C76" s="916"/>
      <c r="D76" s="916"/>
      <c r="E76" s="916"/>
      <c r="F76" s="916"/>
      <c r="G76" s="916"/>
      <c r="H76" s="916"/>
      <c r="I76" s="916"/>
      <c r="J76" s="916"/>
      <c r="K76" s="916"/>
      <c r="L76" s="916"/>
      <c r="M76" s="916"/>
      <c r="N76" s="916"/>
      <c r="O76" s="916"/>
      <c r="P76" s="917"/>
      <c r="Q76" s="921">
        <v>1122</v>
      </c>
      <c r="R76" s="922"/>
      <c r="S76" s="922"/>
      <c r="T76" s="922"/>
      <c r="U76" s="872"/>
      <c r="V76" s="923">
        <v>1079</v>
      </c>
      <c r="W76" s="922"/>
      <c r="X76" s="922"/>
      <c r="Y76" s="922"/>
      <c r="Z76" s="872"/>
      <c r="AA76" s="923">
        <v>43</v>
      </c>
      <c r="AB76" s="922"/>
      <c r="AC76" s="922"/>
      <c r="AD76" s="922"/>
      <c r="AE76" s="872"/>
      <c r="AF76" s="923">
        <v>43</v>
      </c>
      <c r="AG76" s="922"/>
      <c r="AH76" s="922"/>
      <c r="AI76" s="922"/>
      <c r="AJ76" s="872"/>
      <c r="AK76" s="923">
        <v>560</v>
      </c>
      <c r="AL76" s="922"/>
      <c r="AM76" s="922"/>
      <c r="AN76" s="922"/>
      <c r="AO76" s="872"/>
      <c r="AP76" s="923" t="s">
        <v>515</v>
      </c>
      <c r="AQ76" s="922"/>
      <c r="AR76" s="922"/>
      <c r="AS76" s="922"/>
      <c r="AT76" s="872"/>
      <c r="AU76" s="873" t="s">
        <v>602</v>
      </c>
      <c r="AV76" s="873"/>
      <c r="AW76" s="873"/>
      <c r="AX76" s="873"/>
      <c r="AY76" s="873"/>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595</v>
      </c>
      <c r="C77" s="916"/>
      <c r="D77" s="916"/>
      <c r="E77" s="916"/>
      <c r="F77" s="916"/>
      <c r="G77" s="916"/>
      <c r="H77" s="916"/>
      <c r="I77" s="916"/>
      <c r="J77" s="916"/>
      <c r="K77" s="916"/>
      <c r="L77" s="916"/>
      <c r="M77" s="916"/>
      <c r="N77" s="916"/>
      <c r="O77" s="916"/>
      <c r="P77" s="917"/>
      <c r="Q77" s="921">
        <v>1204</v>
      </c>
      <c r="R77" s="922"/>
      <c r="S77" s="922"/>
      <c r="T77" s="922"/>
      <c r="U77" s="872"/>
      <c r="V77" s="923">
        <v>1139</v>
      </c>
      <c r="W77" s="922"/>
      <c r="X77" s="922"/>
      <c r="Y77" s="922"/>
      <c r="Z77" s="872"/>
      <c r="AA77" s="923">
        <v>65</v>
      </c>
      <c r="AB77" s="922"/>
      <c r="AC77" s="922"/>
      <c r="AD77" s="922"/>
      <c r="AE77" s="872"/>
      <c r="AF77" s="923">
        <v>65</v>
      </c>
      <c r="AG77" s="922"/>
      <c r="AH77" s="922"/>
      <c r="AI77" s="922"/>
      <c r="AJ77" s="872"/>
      <c r="AK77" s="923" t="s">
        <v>515</v>
      </c>
      <c r="AL77" s="922"/>
      <c r="AM77" s="922"/>
      <c r="AN77" s="922"/>
      <c r="AO77" s="872"/>
      <c r="AP77" s="923" t="s">
        <v>515</v>
      </c>
      <c r="AQ77" s="922"/>
      <c r="AR77" s="922"/>
      <c r="AS77" s="922"/>
      <c r="AT77" s="872"/>
      <c r="AU77" s="873" t="s">
        <v>602</v>
      </c>
      <c r="AV77" s="873"/>
      <c r="AW77" s="873"/>
      <c r="AX77" s="873"/>
      <c r="AY77" s="873"/>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596</v>
      </c>
      <c r="C78" s="916"/>
      <c r="D78" s="916"/>
      <c r="E78" s="916"/>
      <c r="F78" s="916"/>
      <c r="G78" s="916"/>
      <c r="H78" s="916"/>
      <c r="I78" s="916"/>
      <c r="J78" s="916"/>
      <c r="K78" s="916"/>
      <c r="L78" s="916"/>
      <c r="M78" s="916"/>
      <c r="N78" s="916"/>
      <c r="O78" s="916"/>
      <c r="P78" s="917"/>
      <c r="Q78" s="918">
        <v>271218</v>
      </c>
      <c r="R78" s="873"/>
      <c r="S78" s="873"/>
      <c r="T78" s="873"/>
      <c r="U78" s="873"/>
      <c r="V78" s="873">
        <v>266820</v>
      </c>
      <c r="W78" s="873"/>
      <c r="X78" s="873"/>
      <c r="Y78" s="873"/>
      <c r="Z78" s="873"/>
      <c r="AA78" s="873">
        <v>4398</v>
      </c>
      <c r="AB78" s="873"/>
      <c r="AC78" s="873"/>
      <c r="AD78" s="873"/>
      <c r="AE78" s="873"/>
      <c r="AF78" s="873">
        <v>4398</v>
      </c>
      <c r="AG78" s="873"/>
      <c r="AH78" s="873"/>
      <c r="AI78" s="873"/>
      <c r="AJ78" s="873"/>
      <c r="AK78" s="873">
        <v>1324</v>
      </c>
      <c r="AL78" s="873"/>
      <c r="AM78" s="873"/>
      <c r="AN78" s="873"/>
      <c r="AO78" s="873"/>
      <c r="AP78" s="873" t="s">
        <v>515</v>
      </c>
      <c r="AQ78" s="873"/>
      <c r="AR78" s="873"/>
      <c r="AS78" s="873"/>
      <c r="AT78" s="873"/>
      <c r="AU78" s="873" t="s">
        <v>602</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597</v>
      </c>
      <c r="C79" s="916"/>
      <c r="D79" s="916"/>
      <c r="E79" s="916"/>
      <c r="F79" s="916"/>
      <c r="G79" s="916"/>
      <c r="H79" s="916"/>
      <c r="I79" s="916"/>
      <c r="J79" s="916"/>
      <c r="K79" s="916"/>
      <c r="L79" s="916"/>
      <c r="M79" s="916"/>
      <c r="N79" s="916"/>
      <c r="O79" s="916"/>
      <c r="P79" s="917"/>
      <c r="Q79" s="918">
        <v>871</v>
      </c>
      <c r="R79" s="873"/>
      <c r="S79" s="873"/>
      <c r="T79" s="873"/>
      <c r="U79" s="873"/>
      <c r="V79" s="873">
        <v>848</v>
      </c>
      <c r="W79" s="873"/>
      <c r="X79" s="873"/>
      <c r="Y79" s="873"/>
      <c r="Z79" s="873"/>
      <c r="AA79" s="873">
        <v>24</v>
      </c>
      <c r="AB79" s="873"/>
      <c r="AC79" s="873"/>
      <c r="AD79" s="873"/>
      <c r="AE79" s="873"/>
      <c r="AF79" s="873">
        <v>24</v>
      </c>
      <c r="AG79" s="873"/>
      <c r="AH79" s="873"/>
      <c r="AI79" s="873"/>
      <c r="AJ79" s="873"/>
      <c r="AK79" s="873">
        <v>40</v>
      </c>
      <c r="AL79" s="873"/>
      <c r="AM79" s="873"/>
      <c r="AN79" s="873"/>
      <c r="AO79" s="873"/>
      <c r="AP79" s="873">
        <v>410</v>
      </c>
      <c r="AQ79" s="873"/>
      <c r="AR79" s="873"/>
      <c r="AS79" s="873"/>
      <c r="AT79" s="873"/>
      <c r="AU79" s="873">
        <v>140</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5376</v>
      </c>
      <c r="AG88" s="884"/>
      <c r="AH88" s="884"/>
      <c r="AI88" s="884"/>
      <c r="AJ88" s="884"/>
      <c r="AK88" s="881"/>
      <c r="AL88" s="881"/>
      <c r="AM88" s="881"/>
      <c r="AN88" s="881"/>
      <c r="AO88" s="881"/>
      <c r="AP88" s="884">
        <v>17741</v>
      </c>
      <c r="AQ88" s="884"/>
      <c r="AR88" s="884"/>
      <c r="AS88" s="884"/>
      <c r="AT88" s="884"/>
      <c r="AU88" s="884">
        <v>241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91</v>
      </c>
      <c r="CS102" s="892"/>
      <c r="CT102" s="892"/>
      <c r="CU102" s="892"/>
      <c r="CV102" s="935"/>
      <c r="CW102" s="934">
        <v>153</v>
      </c>
      <c r="CX102" s="892"/>
      <c r="CY102" s="892"/>
      <c r="CZ102" s="892"/>
      <c r="DA102" s="935"/>
      <c r="DB102" s="934">
        <v>0</v>
      </c>
      <c r="DC102" s="892"/>
      <c r="DD102" s="892"/>
      <c r="DE102" s="892"/>
      <c r="DF102" s="935"/>
      <c r="DG102" s="934">
        <v>0</v>
      </c>
      <c r="DH102" s="892"/>
      <c r="DI102" s="892"/>
      <c r="DJ102" s="892"/>
      <c r="DK102" s="935"/>
      <c r="DL102" s="934">
        <v>1</v>
      </c>
      <c r="DM102" s="892"/>
      <c r="DN102" s="892"/>
      <c r="DO102" s="892"/>
      <c r="DP102" s="935"/>
      <c r="DQ102" s="934">
        <v>1</v>
      </c>
      <c r="DR102" s="892"/>
      <c r="DS102" s="892"/>
      <c r="DT102" s="892"/>
      <c r="DU102" s="935"/>
      <c r="DV102" s="934"/>
      <c r="DW102" s="892"/>
      <c r="DX102" s="892"/>
      <c r="DY102" s="892"/>
      <c r="DZ102" s="93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8" t="s">
        <v>422</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9" t="s">
        <v>423</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0" t="s">
        <v>426</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427</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304</v>
      </c>
      <c r="AG109" s="937"/>
      <c r="AH109" s="937"/>
      <c r="AI109" s="937"/>
      <c r="AJ109" s="938"/>
      <c r="AK109" s="936" t="s">
        <v>303</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304</v>
      </c>
      <c r="BW109" s="937"/>
      <c r="BX109" s="937"/>
      <c r="BY109" s="937"/>
      <c r="BZ109" s="938"/>
      <c r="CA109" s="936" t="s">
        <v>303</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304</v>
      </c>
      <c r="DM109" s="937"/>
      <c r="DN109" s="937"/>
      <c r="DO109" s="937"/>
      <c r="DP109" s="938"/>
      <c r="DQ109" s="936" t="s">
        <v>303</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6698021</v>
      </c>
      <c r="AB110" s="944"/>
      <c r="AC110" s="944"/>
      <c r="AD110" s="944"/>
      <c r="AE110" s="945"/>
      <c r="AF110" s="946">
        <v>6810995</v>
      </c>
      <c r="AG110" s="944"/>
      <c r="AH110" s="944"/>
      <c r="AI110" s="944"/>
      <c r="AJ110" s="945"/>
      <c r="AK110" s="946">
        <v>6961070</v>
      </c>
      <c r="AL110" s="944"/>
      <c r="AM110" s="944"/>
      <c r="AN110" s="944"/>
      <c r="AO110" s="945"/>
      <c r="AP110" s="947">
        <v>33.700000000000003</v>
      </c>
      <c r="AQ110" s="948"/>
      <c r="AR110" s="948"/>
      <c r="AS110" s="948"/>
      <c r="AT110" s="949"/>
      <c r="AU110" s="950" t="s">
        <v>73</v>
      </c>
      <c r="AV110" s="951"/>
      <c r="AW110" s="951"/>
      <c r="AX110" s="951"/>
      <c r="AY110" s="951"/>
      <c r="AZ110" s="989" t="s">
        <v>433</v>
      </c>
      <c r="BA110" s="941"/>
      <c r="BB110" s="941"/>
      <c r="BC110" s="941"/>
      <c r="BD110" s="941"/>
      <c r="BE110" s="941"/>
      <c r="BF110" s="941"/>
      <c r="BG110" s="941"/>
      <c r="BH110" s="941"/>
      <c r="BI110" s="941"/>
      <c r="BJ110" s="941"/>
      <c r="BK110" s="941"/>
      <c r="BL110" s="941"/>
      <c r="BM110" s="941"/>
      <c r="BN110" s="941"/>
      <c r="BO110" s="941"/>
      <c r="BP110" s="942"/>
      <c r="BQ110" s="975">
        <v>70409712</v>
      </c>
      <c r="BR110" s="976"/>
      <c r="BS110" s="976"/>
      <c r="BT110" s="976"/>
      <c r="BU110" s="976"/>
      <c r="BV110" s="976">
        <v>70067896</v>
      </c>
      <c r="BW110" s="976"/>
      <c r="BX110" s="976"/>
      <c r="BY110" s="976"/>
      <c r="BZ110" s="976"/>
      <c r="CA110" s="976">
        <v>69408555</v>
      </c>
      <c r="CB110" s="976"/>
      <c r="CC110" s="976"/>
      <c r="CD110" s="976"/>
      <c r="CE110" s="976"/>
      <c r="CF110" s="990">
        <v>335.8</v>
      </c>
      <c r="CG110" s="991"/>
      <c r="CH110" s="991"/>
      <c r="CI110" s="991"/>
      <c r="CJ110" s="991"/>
      <c r="CK110" s="992" t="s">
        <v>434</v>
      </c>
      <c r="CL110" s="993"/>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t="s">
        <v>436</v>
      </c>
      <c r="DH110" s="976"/>
      <c r="DI110" s="976"/>
      <c r="DJ110" s="976"/>
      <c r="DK110" s="976"/>
      <c r="DL110" s="976" t="s">
        <v>437</v>
      </c>
      <c r="DM110" s="976"/>
      <c r="DN110" s="976"/>
      <c r="DO110" s="976"/>
      <c r="DP110" s="976"/>
      <c r="DQ110" s="976" t="s">
        <v>437</v>
      </c>
      <c r="DR110" s="976"/>
      <c r="DS110" s="976"/>
      <c r="DT110" s="976"/>
      <c r="DU110" s="976"/>
      <c r="DV110" s="977" t="s">
        <v>437</v>
      </c>
      <c r="DW110" s="977"/>
      <c r="DX110" s="977"/>
      <c r="DY110" s="977"/>
      <c r="DZ110" s="978"/>
    </row>
    <row r="111" spans="1:131" s="246" customFormat="1" ht="26.25" customHeight="1" x14ac:dyDescent="0.15">
      <c r="A111" s="979" t="s">
        <v>438</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437</v>
      </c>
      <c r="AB111" s="983"/>
      <c r="AC111" s="983"/>
      <c r="AD111" s="983"/>
      <c r="AE111" s="984"/>
      <c r="AF111" s="985" t="s">
        <v>437</v>
      </c>
      <c r="AG111" s="983"/>
      <c r="AH111" s="983"/>
      <c r="AI111" s="983"/>
      <c r="AJ111" s="984"/>
      <c r="AK111" s="985" t="s">
        <v>437</v>
      </c>
      <c r="AL111" s="983"/>
      <c r="AM111" s="983"/>
      <c r="AN111" s="983"/>
      <c r="AO111" s="984"/>
      <c r="AP111" s="986" t="s">
        <v>439</v>
      </c>
      <c r="AQ111" s="987"/>
      <c r="AR111" s="987"/>
      <c r="AS111" s="987"/>
      <c r="AT111" s="988"/>
      <c r="AU111" s="952"/>
      <c r="AV111" s="953"/>
      <c r="AW111" s="953"/>
      <c r="AX111" s="953"/>
      <c r="AY111" s="953"/>
      <c r="AZ111" s="998" t="s">
        <v>440</v>
      </c>
      <c r="BA111" s="999"/>
      <c r="BB111" s="999"/>
      <c r="BC111" s="999"/>
      <c r="BD111" s="999"/>
      <c r="BE111" s="999"/>
      <c r="BF111" s="999"/>
      <c r="BG111" s="999"/>
      <c r="BH111" s="999"/>
      <c r="BI111" s="999"/>
      <c r="BJ111" s="999"/>
      <c r="BK111" s="999"/>
      <c r="BL111" s="999"/>
      <c r="BM111" s="999"/>
      <c r="BN111" s="999"/>
      <c r="BO111" s="999"/>
      <c r="BP111" s="1000"/>
      <c r="BQ111" s="968">
        <v>707977</v>
      </c>
      <c r="BR111" s="969"/>
      <c r="BS111" s="969"/>
      <c r="BT111" s="969"/>
      <c r="BU111" s="969"/>
      <c r="BV111" s="969">
        <v>593071</v>
      </c>
      <c r="BW111" s="969"/>
      <c r="BX111" s="969"/>
      <c r="BY111" s="969"/>
      <c r="BZ111" s="969"/>
      <c r="CA111" s="969">
        <v>503815</v>
      </c>
      <c r="CB111" s="969"/>
      <c r="CC111" s="969"/>
      <c r="CD111" s="969"/>
      <c r="CE111" s="969"/>
      <c r="CF111" s="963">
        <v>2.4</v>
      </c>
      <c r="CG111" s="964"/>
      <c r="CH111" s="964"/>
      <c r="CI111" s="964"/>
      <c r="CJ111" s="964"/>
      <c r="CK111" s="994"/>
      <c r="CL111" s="995"/>
      <c r="CM111" s="965" t="s">
        <v>441</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442</v>
      </c>
      <c r="DH111" s="969"/>
      <c r="DI111" s="969"/>
      <c r="DJ111" s="969"/>
      <c r="DK111" s="969"/>
      <c r="DL111" s="969" t="s">
        <v>437</v>
      </c>
      <c r="DM111" s="969"/>
      <c r="DN111" s="969"/>
      <c r="DO111" s="969"/>
      <c r="DP111" s="969"/>
      <c r="DQ111" s="969" t="s">
        <v>437</v>
      </c>
      <c r="DR111" s="969"/>
      <c r="DS111" s="969"/>
      <c r="DT111" s="969"/>
      <c r="DU111" s="969"/>
      <c r="DV111" s="970" t="s">
        <v>437</v>
      </c>
      <c r="DW111" s="970"/>
      <c r="DX111" s="970"/>
      <c r="DY111" s="970"/>
      <c r="DZ111" s="971"/>
    </row>
    <row r="112" spans="1:131" s="246" customFormat="1" ht="26.25" customHeight="1" x14ac:dyDescent="0.15">
      <c r="A112" s="1001" t="s">
        <v>443</v>
      </c>
      <c r="B112" s="1002"/>
      <c r="C112" s="999" t="s">
        <v>444</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7">
        <v>133333</v>
      </c>
      <c r="AB112" s="1008"/>
      <c r="AC112" s="1008"/>
      <c r="AD112" s="1008"/>
      <c r="AE112" s="1009"/>
      <c r="AF112" s="1010">
        <v>133333</v>
      </c>
      <c r="AG112" s="1008"/>
      <c r="AH112" s="1008"/>
      <c r="AI112" s="1008"/>
      <c r="AJ112" s="1009"/>
      <c r="AK112" s="1010">
        <v>133333</v>
      </c>
      <c r="AL112" s="1008"/>
      <c r="AM112" s="1008"/>
      <c r="AN112" s="1008"/>
      <c r="AO112" s="1009"/>
      <c r="AP112" s="1011">
        <v>0.6</v>
      </c>
      <c r="AQ112" s="1012"/>
      <c r="AR112" s="1012"/>
      <c r="AS112" s="1012"/>
      <c r="AT112" s="1013"/>
      <c r="AU112" s="952"/>
      <c r="AV112" s="953"/>
      <c r="AW112" s="953"/>
      <c r="AX112" s="953"/>
      <c r="AY112" s="953"/>
      <c r="AZ112" s="998" t="s">
        <v>445</v>
      </c>
      <c r="BA112" s="999"/>
      <c r="BB112" s="999"/>
      <c r="BC112" s="999"/>
      <c r="BD112" s="999"/>
      <c r="BE112" s="999"/>
      <c r="BF112" s="999"/>
      <c r="BG112" s="999"/>
      <c r="BH112" s="999"/>
      <c r="BI112" s="999"/>
      <c r="BJ112" s="999"/>
      <c r="BK112" s="999"/>
      <c r="BL112" s="999"/>
      <c r="BM112" s="999"/>
      <c r="BN112" s="999"/>
      <c r="BO112" s="999"/>
      <c r="BP112" s="1000"/>
      <c r="BQ112" s="968">
        <v>21924830</v>
      </c>
      <c r="BR112" s="969"/>
      <c r="BS112" s="969"/>
      <c r="BT112" s="969"/>
      <c r="BU112" s="969"/>
      <c r="BV112" s="969">
        <v>21678541</v>
      </c>
      <c r="BW112" s="969"/>
      <c r="BX112" s="969"/>
      <c r="BY112" s="969"/>
      <c r="BZ112" s="969"/>
      <c r="CA112" s="969">
        <v>20905649</v>
      </c>
      <c r="CB112" s="969"/>
      <c r="CC112" s="969"/>
      <c r="CD112" s="969"/>
      <c r="CE112" s="969"/>
      <c r="CF112" s="963">
        <v>101.2</v>
      </c>
      <c r="CG112" s="964"/>
      <c r="CH112" s="964"/>
      <c r="CI112" s="964"/>
      <c r="CJ112" s="964"/>
      <c r="CK112" s="994"/>
      <c r="CL112" s="995"/>
      <c r="CM112" s="965" t="s">
        <v>446</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437</v>
      </c>
      <c r="DH112" s="969"/>
      <c r="DI112" s="969"/>
      <c r="DJ112" s="969"/>
      <c r="DK112" s="969"/>
      <c r="DL112" s="969" t="s">
        <v>437</v>
      </c>
      <c r="DM112" s="969"/>
      <c r="DN112" s="969"/>
      <c r="DO112" s="969"/>
      <c r="DP112" s="969"/>
      <c r="DQ112" s="969" t="s">
        <v>437</v>
      </c>
      <c r="DR112" s="969"/>
      <c r="DS112" s="969"/>
      <c r="DT112" s="969"/>
      <c r="DU112" s="969"/>
      <c r="DV112" s="970" t="s">
        <v>437</v>
      </c>
      <c r="DW112" s="970"/>
      <c r="DX112" s="970"/>
      <c r="DY112" s="970"/>
      <c r="DZ112" s="971"/>
    </row>
    <row r="113" spans="1:130" s="246" customFormat="1" ht="26.25" customHeight="1" x14ac:dyDescent="0.15">
      <c r="A113" s="1003"/>
      <c r="B113" s="1004"/>
      <c r="C113" s="999" t="s">
        <v>447</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982">
        <v>1517682</v>
      </c>
      <c r="AB113" s="983"/>
      <c r="AC113" s="983"/>
      <c r="AD113" s="983"/>
      <c r="AE113" s="984"/>
      <c r="AF113" s="985">
        <v>1565483</v>
      </c>
      <c r="AG113" s="983"/>
      <c r="AH113" s="983"/>
      <c r="AI113" s="983"/>
      <c r="AJ113" s="984"/>
      <c r="AK113" s="985">
        <v>1523609</v>
      </c>
      <c r="AL113" s="983"/>
      <c r="AM113" s="983"/>
      <c r="AN113" s="983"/>
      <c r="AO113" s="984"/>
      <c r="AP113" s="986">
        <v>7.4</v>
      </c>
      <c r="AQ113" s="987"/>
      <c r="AR113" s="987"/>
      <c r="AS113" s="987"/>
      <c r="AT113" s="988"/>
      <c r="AU113" s="952"/>
      <c r="AV113" s="953"/>
      <c r="AW113" s="953"/>
      <c r="AX113" s="953"/>
      <c r="AY113" s="953"/>
      <c r="AZ113" s="998" t="s">
        <v>448</v>
      </c>
      <c r="BA113" s="999"/>
      <c r="BB113" s="999"/>
      <c r="BC113" s="999"/>
      <c r="BD113" s="999"/>
      <c r="BE113" s="999"/>
      <c r="BF113" s="999"/>
      <c r="BG113" s="999"/>
      <c r="BH113" s="999"/>
      <c r="BI113" s="999"/>
      <c r="BJ113" s="999"/>
      <c r="BK113" s="999"/>
      <c r="BL113" s="999"/>
      <c r="BM113" s="999"/>
      <c r="BN113" s="999"/>
      <c r="BO113" s="999"/>
      <c r="BP113" s="1000"/>
      <c r="BQ113" s="968">
        <v>232377</v>
      </c>
      <c r="BR113" s="969"/>
      <c r="BS113" s="969"/>
      <c r="BT113" s="969"/>
      <c r="BU113" s="969"/>
      <c r="BV113" s="969">
        <v>276894</v>
      </c>
      <c r="BW113" s="969"/>
      <c r="BX113" s="969"/>
      <c r="BY113" s="969"/>
      <c r="BZ113" s="969"/>
      <c r="CA113" s="969">
        <v>241046</v>
      </c>
      <c r="CB113" s="969"/>
      <c r="CC113" s="969"/>
      <c r="CD113" s="969"/>
      <c r="CE113" s="969"/>
      <c r="CF113" s="963">
        <v>1.2</v>
      </c>
      <c r="CG113" s="964"/>
      <c r="CH113" s="964"/>
      <c r="CI113" s="964"/>
      <c r="CJ113" s="964"/>
      <c r="CK113" s="994"/>
      <c r="CL113" s="995"/>
      <c r="CM113" s="965" t="s">
        <v>449</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7" t="s">
        <v>442</v>
      </c>
      <c r="DH113" s="1008"/>
      <c r="DI113" s="1008"/>
      <c r="DJ113" s="1008"/>
      <c r="DK113" s="1009"/>
      <c r="DL113" s="1010" t="s">
        <v>437</v>
      </c>
      <c r="DM113" s="1008"/>
      <c r="DN113" s="1008"/>
      <c r="DO113" s="1008"/>
      <c r="DP113" s="1009"/>
      <c r="DQ113" s="1010" t="s">
        <v>437</v>
      </c>
      <c r="DR113" s="1008"/>
      <c r="DS113" s="1008"/>
      <c r="DT113" s="1008"/>
      <c r="DU113" s="1009"/>
      <c r="DV113" s="1011" t="s">
        <v>437</v>
      </c>
      <c r="DW113" s="1012"/>
      <c r="DX113" s="1012"/>
      <c r="DY113" s="1012"/>
      <c r="DZ113" s="1013"/>
    </row>
    <row r="114" spans="1:130" s="246" customFormat="1" ht="26.25" customHeight="1" x14ac:dyDescent="0.15">
      <c r="A114" s="1003"/>
      <c r="B114" s="1004"/>
      <c r="C114" s="999" t="s">
        <v>450</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7">
        <v>48415</v>
      </c>
      <c r="AB114" s="1008"/>
      <c r="AC114" s="1008"/>
      <c r="AD114" s="1008"/>
      <c r="AE114" s="1009"/>
      <c r="AF114" s="1010">
        <v>34822</v>
      </c>
      <c r="AG114" s="1008"/>
      <c r="AH114" s="1008"/>
      <c r="AI114" s="1008"/>
      <c r="AJ114" s="1009"/>
      <c r="AK114" s="1010">
        <v>28871</v>
      </c>
      <c r="AL114" s="1008"/>
      <c r="AM114" s="1008"/>
      <c r="AN114" s="1008"/>
      <c r="AO114" s="1009"/>
      <c r="AP114" s="1011">
        <v>0.1</v>
      </c>
      <c r="AQ114" s="1012"/>
      <c r="AR114" s="1012"/>
      <c r="AS114" s="1012"/>
      <c r="AT114" s="1013"/>
      <c r="AU114" s="952"/>
      <c r="AV114" s="953"/>
      <c r="AW114" s="953"/>
      <c r="AX114" s="953"/>
      <c r="AY114" s="953"/>
      <c r="AZ114" s="998" t="s">
        <v>451</v>
      </c>
      <c r="BA114" s="999"/>
      <c r="BB114" s="999"/>
      <c r="BC114" s="999"/>
      <c r="BD114" s="999"/>
      <c r="BE114" s="999"/>
      <c r="BF114" s="999"/>
      <c r="BG114" s="999"/>
      <c r="BH114" s="999"/>
      <c r="BI114" s="999"/>
      <c r="BJ114" s="999"/>
      <c r="BK114" s="999"/>
      <c r="BL114" s="999"/>
      <c r="BM114" s="999"/>
      <c r="BN114" s="999"/>
      <c r="BO114" s="999"/>
      <c r="BP114" s="1000"/>
      <c r="BQ114" s="968">
        <v>6358497</v>
      </c>
      <c r="BR114" s="969"/>
      <c r="BS114" s="969"/>
      <c r="BT114" s="969"/>
      <c r="BU114" s="969"/>
      <c r="BV114" s="969">
        <v>5831520</v>
      </c>
      <c r="BW114" s="969"/>
      <c r="BX114" s="969"/>
      <c r="BY114" s="969"/>
      <c r="BZ114" s="969"/>
      <c r="CA114" s="969">
        <v>5621838</v>
      </c>
      <c r="CB114" s="969"/>
      <c r="CC114" s="969"/>
      <c r="CD114" s="969"/>
      <c r="CE114" s="969"/>
      <c r="CF114" s="963">
        <v>27.2</v>
      </c>
      <c r="CG114" s="964"/>
      <c r="CH114" s="964"/>
      <c r="CI114" s="964"/>
      <c r="CJ114" s="964"/>
      <c r="CK114" s="994"/>
      <c r="CL114" s="995"/>
      <c r="CM114" s="965" t="s">
        <v>452</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7" t="s">
        <v>437</v>
      </c>
      <c r="DH114" s="1008"/>
      <c r="DI114" s="1008"/>
      <c r="DJ114" s="1008"/>
      <c r="DK114" s="1009"/>
      <c r="DL114" s="1010" t="s">
        <v>437</v>
      </c>
      <c r="DM114" s="1008"/>
      <c r="DN114" s="1008"/>
      <c r="DO114" s="1008"/>
      <c r="DP114" s="1009"/>
      <c r="DQ114" s="1010" t="s">
        <v>437</v>
      </c>
      <c r="DR114" s="1008"/>
      <c r="DS114" s="1008"/>
      <c r="DT114" s="1008"/>
      <c r="DU114" s="1009"/>
      <c r="DV114" s="1011" t="s">
        <v>436</v>
      </c>
      <c r="DW114" s="1012"/>
      <c r="DX114" s="1012"/>
      <c r="DY114" s="1012"/>
      <c r="DZ114" s="1013"/>
    </row>
    <row r="115" spans="1:130" s="246" customFormat="1" ht="26.25" customHeight="1" x14ac:dyDescent="0.15">
      <c r="A115" s="1003"/>
      <c r="B115" s="1004"/>
      <c r="C115" s="999" t="s">
        <v>453</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982">
        <v>146960</v>
      </c>
      <c r="AB115" s="983"/>
      <c r="AC115" s="983"/>
      <c r="AD115" s="983"/>
      <c r="AE115" s="984"/>
      <c r="AF115" s="985">
        <v>123053</v>
      </c>
      <c r="AG115" s="983"/>
      <c r="AH115" s="983"/>
      <c r="AI115" s="983"/>
      <c r="AJ115" s="984"/>
      <c r="AK115" s="985">
        <v>95074</v>
      </c>
      <c r="AL115" s="983"/>
      <c r="AM115" s="983"/>
      <c r="AN115" s="983"/>
      <c r="AO115" s="984"/>
      <c r="AP115" s="986">
        <v>0.5</v>
      </c>
      <c r="AQ115" s="987"/>
      <c r="AR115" s="987"/>
      <c r="AS115" s="987"/>
      <c r="AT115" s="988"/>
      <c r="AU115" s="952"/>
      <c r="AV115" s="953"/>
      <c r="AW115" s="953"/>
      <c r="AX115" s="953"/>
      <c r="AY115" s="953"/>
      <c r="AZ115" s="998" t="s">
        <v>454</v>
      </c>
      <c r="BA115" s="999"/>
      <c r="BB115" s="999"/>
      <c r="BC115" s="999"/>
      <c r="BD115" s="999"/>
      <c r="BE115" s="999"/>
      <c r="BF115" s="999"/>
      <c r="BG115" s="999"/>
      <c r="BH115" s="999"/>
      <c r="BI115" s="999"/>
      <c r="BJ115" s="999"/>
      <c r="BK115" s="999"/>
      <c r="BL115" s="999"/>
      <c r="BM115" s="999"/>
      <c r="BN115" s="999"/>
      <c r="BO115" s="999"/>
      <c r="BP115" s="1000"/>
      <c r="BQ115" s="968">
        <v>130955</v>
      </c>
      <c r="BR115" s="969"/>
      <c r="BS115" s="969"/>
      <c r="BT115" s="969"/>
      <c r="BU115" s="969"/>
      <c r="BV115" s="969">
        <v>58293</v>
      </c>
      <c r="BW115" s="969"/>
      <c r="BX115" s="969"/>
      <c r="BY115" s="969"/>
      <c r="BZ115" s="969"/>
      <c r="CA115" s="969">
        <v>30465</v>
      </c>
      <c r="CB115" s="969"/>
      <c r="CC115" s="969"/>
      <c r="CD115" s="969"/>
      <c r="CE115" s="969"/>
      <c r="CF115" s="963">
        <v>0.1</v>
      </c>
      <c r="CG115" s="964"/>
      <c r="CH115" s="964"/>
      <c r="CI115" s="964"/>
      <c r="CJ115" s="964"/>
      <c r="CK115" s="994"/>
      <c r="CL115" s="995"/>
      <c r="CM115" s="998" t="s">
        <v>455</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1007" t="s">
        <v>437</v>
      </c>
      <c r="DH115" s="1008"/>
      <c r="DI115" s="1008"/>
      <c r="DJ115" s="1008"/>
      <c r="DK115" s="1009"/>
      <c r="DL115" s="1010" t="s">
        <v>437</v>
      </c>
      <c r="DM115" s="1008"/>
      <c r="DN115" s="1008"/>
      <c r="DO115" s="1008"/>
      <c r="DP115" s="1009"/>
      <c r="DQ115" s="1010" t="s">
        <v>437</v>
      </c>
      <c r="DR115" s="1008"/>
      <c r="DS115" s="1008"/>
      <c r="DT115" s="1008"/>
      <c r="DU115" s="1009"/>
      <c r="DV115" s="1011" t="s">
        <v>442</v>
      </c>
      <c r="DW115" s="1012"/>
      <c r="DX115" s="1012"/>
      <c r="DY115" s="1012"/>
      <c r="DZ115" s="1013"/>
    </row>
    <row r="116" spans="1:130" s="246" customFormat="1" ht="26.25" customHeight="1" x14ac:dyDescent="0.15">
      <c r="A116" s="1005"/>
      <c r="B116" s="1006"/>
      <c r="C116" s="1014" t="s">
        <v>456</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7">
        <v>20</v>
      </c>
      <c r="AB116" s="1008"/>
      <c r="AC116" s="1008"/>
      <c r="AD116" s="1008"/>
      <c r="AE116" s="1009"/>
      <c r="AF116" s="1010">
        <v>4</v>
      </c>
      <c r="AG116" s="1008"/>
      <c r="AH116" s="1008"/>
      <c r="AI116" s="1008"/>
      <c r="AJ116" s="1009"/>
      <c r="AK116" s="1010">
        <v>10</v>
      </c>
      <c r="AL116" s="1008"/>
      <c r="AM116" s="1008"/>
      <c r="AN116" s="1008"/>
      <c r="AO116" s="1009"/>
      <c r="AP116" s="1011">
        <v>0</v>
      </c>
      <c r="AQ116" s="1012"/>
      <c r="AR116" s="1012"/>
      <c r="AS116" s="1012"/>
      <c r="AT116" s="1013"/>
      <c r="AU116" s="952"/>
      <c r="AV116" s="953"/>
      <c r="AW116" s="953"/>
      <c r="AX116" s="953"/>
      <c r="AY116" s="953"/>
      <c r="AZ116" s="1016" t="s">
        <v>457</v>
      </c>
      <c r="BA116" s="1017"/>
      <c r="BB116" s="1017"/>
      <c r="BC116" s="1017"/>
      <c r="BD116" s="1017"/>
      <c r="BE116" s="1017"/>
      <c r="BF116" s="1017"/>
      <c r="BG116" s="1017"/>
      <c r="BH116" s="1017"/>
      <c r="BI116" s="1017"/>
      <c r="BJ116" s="1017"/>
      <c r="BK116" s="1017"/>
      <c r="BL116" s="1017"/>
      <c r="BM116" s="1017"/>
      <c r="BN116" s="1017"/>
      <c r="BO116" s="1017"/>
      <c r="BP116" s="1018"/>
      <c r="BQ116" s="968" t="s">
        <v>437</v>
      </c>
      <c r="BR116" s="969"/>
      <c r="BS116" s="969"/>
      <c r="BT116" s="969"/>
      <c r="BU116" s="969"/>
      <c r="BV116" s="969" t="s">
        <v>437</v>
      </c>
      <c r="BW116" s="969"/>
      <c r="BX116" s="969"/>
      <c r="BY116" s="969"/>
      <c r="BZ116" s="969"/>
      <c r="CA116" s="969" t="s">
        <v>437</v>
      </c>
      <c r="CB116" s="969"/>
      <c r="CC116" s="969"/>
      <c r="CD116" s="969"/>
      <c r="CE116" s="969"/>
      <c r="CF116" s="963" t="s">
        <v>436</v>
      </c>
      <c r="CG116" s="964"/>
      <c r="CH116" s="964"/>
      <c r="CI116" s="964"/>
      <c r="CJ116" s="964"/>
      <c r="CK116" s="994"/>
      <c r="CL116" s="995"/>
      <c r="CM116" s="965" t="s">
        <v>458</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7">
        <v>506328</v>
      </c>
      <c r="DH116" s="1008"/>
      <c r="DI116" s="1008"/>
      <c r="DJ116" s="1008"/>
      <c r="DK116" s="1009"/>
      <c r="DL116" s="1010">
        <v>438486</v>
      </c>
      <c r="DM116" s="1008"/>
      <c r="DN116" s="1008"/>
      <c r="DO116" s="1008"/>
      <c r="DP116" s="1009"/>
      <c r="DQ116" s="1010">
        <v>391780</v>
      </c>
      <c r="DR116" s="1008"/>
      <c r="DS116" s="1008"/>
      <c r="DT116" s="1008"/>
      <c r="DU116" s="1009"/>
      <c r="DV116" s="1011">
        <v>1.9</v>
      </c>
      <c r="DW116" s="1012"/>
      <c r="DX116" s="1012"/>
      <c r="DY116" s="1012"/>
      <c r="DZ116" s="1013"/>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4" t="s">
        <v>459</v>
      </c>
      <c r="Z117" s="938"/>
      <c r="AA117" s="1025">
        <v>8544431</v>
      </c>
      <c r="AB117" s="1026"/>
      <c r="AC117" s="1026"/>
      <c r="AD117" s="1026"/>
      <c r="AE117" s="1027"/>
      <c r="AF117" s="1028">
        <v>8667690</v>
      </c>
      <c r="AG117" s="1026"/>
      <c r="AH117" s="1026"/>
      <c r="AI117" s="1026"/>
      <c r="AJ117" s="1027"/>
      <c r="AK117" s="1028">
        <v>8741967</v>
      </c>
      <c r="AL117" s="1026"/>
      <c r="AM117" s="1026"/>
      <c r="AN117" s="1026"/>
      <c r="AO117" s="1027"/>
      <c r="AP117" s="1029"/>
      <c r="AQ117" s="1030"/>
      <c r="AR117" s="1030"/>
      <c r="AS117" s="1030"/>
      <c r="AT117" s="1031"/>
      <c r="AU117" s="952"/>
      <c r="AV117" s="953"/>
      <c r="AW117" s="953"/>
      <c r="AX117" s="953"/>
      <c r="AY117" s="953"/>
      <c r="AZ117" s="1016" t="s">
        <v>460</v>
      </c>
      <c r="BA117" s="1017"/>
      <c r="BB117" s="1017"/>
      <c r="BC117" s="1017"/>
      <c r="BD117" s="1017"/>
      <c r="BE117" s="1017"/>
      <c r="BF117" s="1017"/>
      <c r="BG117" s="1017"/>
      <c r="BH117" s="1017"/>
      <c r="BI117" s="1017"/>
      <c r="BJ117" s="1017"/>
      <c r="BK117" s="1017"/>
      <c r="BL117" s="1017"/>
      <c r="BM117" s="1017"/>
      <c r="BN117" s="1017"/>
      <c r="BO117" s="1017"/>
      <c r="BP117" s="1018"/>
      <c r="BQ117" s="968" t="s">
        <v>437</v>
      </c>
      <c r="BR117" s="969"/>
      <c r="BS117" s="969"/>
      <c r="BT117" s="969"/>
      <c r="BU117" s="969"/>
      <c r="BV117" s="969" t="s">
        <v>437</v>
      </c>
      <c r="BW117" s="969"/>
      <c r="BX117" s="969"/>
      <c r="BY117" s="969"/>
      <c r="BZ117" s="969"/>
      <c r="CA117" s="969" t="s">
        <v>231</v>
      </c>
      <c r="CB117" s="969"/>
      <c r="CC117" s="969"/>
      <c r="CD117" s="969"/>
      <c r="CE117" s="969"/>
      <c r="CF117" s="963" t="s">
        <v>437</v>
      </c>
      <c r="CG117" s="964"/>
      <c r="CH117" s="964"/>
      <c r="CI117" s="964"/>
      <c r="CJ117" s="964"/>
      <c r="CK117" s="994"/>
      <c r="CL117" s="995"/>
      <c r="CM117" s="965" t="s">
        <v>461</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7" t="s">
        <v>231</v>
      </c>
      <c r="DH117" s="1008"/>
      <c r="DI117" s="1008"/>
      <c r="DJ117" s="1008"/>
      <c r="DK117" s="1009"/>
      <c r="DL117" s="1010" t="s">
        <v>437</v>
      </c>
      <c r="DM117" s="1008"/>
      <c r="DN117" s="1008"/>
      <c r="DO117" s="1008"/>
      <c r="DP117" s="1009"/>
      <c r="DQ117" s="1010" t="s">
        <v>437</v>
      </c>
      <c r="DR117" s="1008"/>
      <c r="DS117" s="1008"/>
      <c r="DT117" s="1008"/>
      <c r="DU117" s="1009"/>
      <c r="DV117" s="1011" t="s">
        <v>437</v>
      </c>
      <c r="DW117" s="1012"/>
      <c r="DX117" s="1012"/>
      <c r="DY117" s="1012"/>
      <c r="DZ117" s="1013"/>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304</v>
      </c>
      <c r="AG118" s="937"/>
      <c r="AH118" s="937"/>
      <c r="AI118" s="937"/>
      <c r="AJ118" s="938"/>
      <c r="AK118" s="936" t="s">
        <v>303</v>
      </c>
      <c r="AL118" s="937"/>
      <c r="AM118" s="937"/>
      <c r="AN118" s="937"/>
      <c r="AO118" s="938"/>
      <c r="AP118" s="1020" t="s">
        <v>430</v>
      </c>
      <c r="AQ118" s="1021"/>
      <c r="AR118" s="1021"/>
      <c r="AS118" s="1021"/>
      <c r="AT118" s="1022"/>
      <c r="AU118" s="952"/>
      <c r="AV118" s="953"/>
      <c r="AW118" s="953"/>
      <c r="AX118" s="953"/>
      <c r="AY118" s="953"/>
      <c r="AZ118" s="1023" t="s">
        <v>462</v>
      </c>
      <c r="BA118" s="1014"/>
      <c r="BB118" s="1014"/>
      <c r="BC118" s="1014"/>
      <c r="BD118" s="1014"/>
      <c r="BE118" s="1014"/>
      <c r="BF118" s="1014"/>
      <c r="BG118" s="1014"/>
      <c r="BH118" s="1014"/>
      <c r="BI118" s="1014"/>
      <c r="BJ118" s="1014"/>
      <c r="BK118" s="1014"/>
      <c r="BL118" s="1014"/>
      <c r="BM118" s="1014"/>
      <c r="BN118" s="1014"/>
      <c r="BO118" s="1014"/>
      <c r="BP118" s="1015"/>
      <c r="BQ118" s="1046" t="s">
        <v>437</v>
      </c>
      <c r="BR118" s="1047"/>
      <c r="BS118" s="1047"/>
      <c r="BT118" s="1047"/>
      <c r="BU118" s="1047"/>
      <c r="BV118" s="1047" t="s">
        <v>439</v>
      </c>
      <c r="BW118" s="1047"/>
      <c r="BX118" s="1047"/>
      <c r="BY118" s="1047"/>
      <c r="BZ118" s="1047"/>
      <c r="CA118" s="1047" t="s">
        <v>437</v>
      </c>
      <c r="CB118" s="1047"/>
      <c r="CC118" s="1047"/>
      <c r="CD118" s="1047"/>
      <c r="CE118" s="1047"/>
      <c r="CF118" s="963" t="s">
        <v>437</v>
      </c>
      <c r="CG118" s="964"/>
      <c r="CH118" s="964"/>
      <c r="CI118" s="964"/>
      <c r="CJ118" s="964"/>
      <c r="CK118" s="994"/>
      <c r="CL118" s="995"/>
      <c r="CM118" s="965" t="s">
        <v>463</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7" t="s">
        <v>436</v>
      </c>
      <c r="DH118" s="1008"/>
      <c r="DI118" s="1008"/>
      <c r="DJ118" s="1008"/>
      <c r="DK118" s="1009"/>
      <c r="DL118" s="1010" t="s">
        <v>437</v>
      </c>
      <c r="DM118" s="1008"/>
      <c r="DN118" s="1008"/>
      <c r="DO118" s="1008"/>
      <c r="DP118" s="1009"/>
      <c r="DQ118" s="1010" t="s">
        <v>437</v>
      </c>
      <c r="DR118" s="1008"/>
      <c r="DS118" s="1008"/>
      <c r="DT118" s="1008"/>
      <c r="DU118" s="1009"/>
      <c r="DV118" s="1011" t="s">
        <v>437</v>
      </c>
      <c r="DW118" s="1012"/>
      <c r="DX118" s="1012"/>
      <c r="DY118" s="1012"/>
      <c r="DZ118" s="1013"/>
    </row>
    <row r="119" spans="1:130" s="246" customFormat="1" ht="26.25" customHeight="1" x14ac:dyDescent="0.15">
      <c r="A119" s="1107" t="s">
        <v>434</v>
      </c>
      <c r="B119" s="993"/>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3" t="s">
        <v>437</v>
      </c>
      <c r="AB119" s="944"/>
      <c r="AC119" s="944"/>
      <c r="AD119" s="944"/>
      <c r="AE119" s="945"/>
      <c r="AF119" s="946" t="s">
        <v>439</v>
      </c>
      <c r="AG119" s="944"/>
      <c r="AH119" s="944"/>
      <c r="AI119" s="944"/>
      <c r="AJ119" s="945"/>
      <c r="AK119" s="946" t="s">
        <v>439</v>
      </c>
      <c r="AL119" s="944"/>
      <c r="AM119" s="944"/>
      <c r="AN119" s="944"/>
      <c r="AO119" s="945"/>
      <c r="AP119" s="947" t="s">
        <v>437</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4" t="s">
        <v>464</v>
      </c>
      <c r="BP119" s="1055"/>
      <c r="BQ119" s="1046">
        <v>99764348</v>
      </c>
      <c r="BR119" s="1047"/>
      <c r="BS119" s="1047"/>
      <c r="BT119" s="1047"/>
      <c r="BU119" s="1047"/>
      <c r="BV119" s="1047">
        <v>98506215</v>
      </c>
      <c r="BW119" s="1047"/>
      <c r="BX119" s="1047"/>
      <c r="BY119" s="1047"/>
      <c r="BZ119" s="1047"/>
      <c r="CA119" s="1047">
        <v>96711368</v>
      </c>
      <c r="CB119" s="1047"/>
      <c r="CC119" s="1047"/>
      <c r="CD119" s="1047"/>
      <c r="CE119" s="1047"/>
      <c r="CF119" s="1048"/>
      <c r="CG119" s="1049"/>
      <c r="CH119" s="1049"/>
      <c r="CI119" s="1049"/>
      <c r="CJ119" s="1050"/>
      <c r="CK119" s="996"/>
      <c r="CL119" s="997"/>
      <c r="CM119" s="1051" t="s">
        <v>465</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54">
        <v>201649</v>
      </c>
      <c r="DH119" s="1033"/>
      <c r="DI119" s="1033"/>
      <c r="DJ119" s="1033"/>
      <c r="DK119" s="1034"/>
      <c r="DL119" s="1032">
        <v>154585</v>
      </c>
      <c r="DM119" s="1033"/>
      <c r="DN119" s="1033"/>
      <c r="DO119" s="1033"/>
      <c r="DP119" s="1034"/>
      <c r="DQ119" s="1032">
        <v>112035</v>
      </c>
      <c r="DR119" s="1033"/>
      <c r="DS119" s="1033"/>
      <c r="DT119" s="1033"/>
      <c r="DU119" s="1034"/>
      <c r="DV119" s="1035">
        <v>0.5</v>
      </c>
      <c r="DW119" s="1036"/>
      <c r="DX119" s="1036"/>
      <c r="DY119" s="1036"/>
      <c r="DZ119" s="1037"/>
    </row>
    <row r="120" spans="1:130" s="246" customFormat="1" ht="26.25" customHeight="1" x14ac:dyDescent="0.15">
      <c r="A120" s="1108"/>
      <c r="B120" s="995"/>
      <c r="C120" s="965" t="s">
        <v>441</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7" t="s">
        <v>437</v>
      </c>
      <c r="AB120" s="1008"/>
      <c r="AC120" s="1008"/>
      <c r="AD120" s="1008"/>
      <c r="AE120" s="1009"/>
      <c r="AF120" s="1010" t="s">
        <v>437</v>
      </c>
      <c r="AG120" s="1008"/>
      <c r="AH120" s="1008"/>
      <c r="AI120" s="1008"/>
      <c r="AJ120" s="1009"/>
      <c r="AK120" s="1010" t="s">
        <v>436</v>
      </c>
      <c r="AL120" s="1008"/>
      <c r="AM120" s="1008"/>
      <c r="AN120" s="1008"/>
      <c r="AO120" s="1009"/>
      <c r="AP120" s="1011" t="s">
        <v>437</v>
      </c>
      <c r="AQ120" s="1012"/>
      <c r="AR120" s="1012"/>
      <c r="AS120" s="1012"/>
      <c r="AT120" s="1013"/>
      <c r="AU120" s="1038" t="s">
        <v>466</v>
      </c>
      <c r="AV120" s="1039"/>
      <c r="AW120" s="1039"/>
      <c r="AX120" s="1039"/>
      <c r="AY120" s="1040"/>
      <c r="AZ120" s="989" t="s">
        <v>467</v>
      </c>
      <c r="BA120" s="941"/>
      <c r="BB120" s="941"/>
      <c r="BC120" s="941"/>
      <c r="BD120" s="941"/>
      <c r="BE120" s="941"/>
      <c r="BF120" s="941"/>
      <c r="BG120" s="941"/>
      <c r="BH120" s="941"/>
      <c r="BI120" s="941"/>
      <c r="BJ120" s="941"/>
      <c r="BK120" s="941"/>
      <c r="BL120" s="941"/>
      <c r="BM120" s="941"/>
      <c r="BN120" s="941"/>
      <c r="BO120" s="941"/>
      <c r="BP120" s="942"/>
      <c r="BQ120" s="975">
        <v>12974530</v>
      </c>
      <c r="BR120" s="976"/>
      <c r="BS120" s="976"/>
      <c r="BT120" s="976"/>
      <c r="BU120" s="976"/>
      <c r="BV120" s="976">
        <v>12566623</v>
      </c>
      <c r="BW120" s="976"/>
      <c r="BX120" s="976"/>
      <c r="BY120" s="976"/>
      <c r="BZ120" s="976"/>
      <c r="CA120" s="976">
        <v>13558067</v>
      </c>
      <c r="CB120" s="976"/>
      <c r="CC120" s="976"/>
      <c r="CD120" s="976"/>
      <c r="CE120" s="976"/>
      <c r="CF120" s="990">
        <v>65.599999999999994</v>
      </c>
      <c r="CG120" s="991"/>
      <c r="CH120" s="991"/>
      <c r="CI120" s="991"/>
      <c r="CJ120" s="991"/>
      <c r="CK120" s="1056" t="s">
        <v>468</v>
      </c>
      <c r="CL120" s="1057"/>
      <c r="CM120" s="1057"/>
      <c r="CN120" s="1057"/>
      <c r="CO120" s="1058"/>
      <c r="CP120" s="1064" t="s">
        <v>469</v>
      </c>
      <c r="CQ120" s="1065"/>
      <c r="CR120" s="1065"/>
      <c r="CS120" s="1065"/>
      <c r="CT120" s="1065"/>
      <c r="CU120" s="1065"/>
      <c r="CV120" s="1065"/>
      <c r="CW120" s="1065"/>
      <c r="CX120" s="1065"/>
      <c r="CY120" s="1065"/>
      <c r="CZ120" s="1065"/>
      <c r="DA120" s="1065"/>
      <c r="DB120" s="1065"/>
      <c r="DC120" s="1065"/>
      <c r="DD120" s="1065"/>
      <c r="DE120" s="1065"/>
      <c r="DF120" s="1066"/>
      <c r="DG120" s="975">
        <v>16583944</v>
      </c>
      <c r="DH120" s="976"/>
      <c r="DI120" s="976"/>
      <c r="DJ120" s="976"/>
      <c r="DK120" s="976"/>
      <c r="DL120" s="976">
        <v>16467321</v>
      </c>
      <c r="DM120" s="976"/>
      <c r="DN120" s="976"/>
      <c r="DO120" s="976"/>
      <c r="DP120" s="976"/>
      <c r="DQ120" s="976">
        <v>15844335</v>
      </c>
      <c r="DR120" s="976"/>
      <c r="DS120" s="976"/>
      <c r="DT120" s="976"/>
      <c r="DU120" s="976"/>
      <c r="DV120" s="977">
        <v>76.7</v>
      </c>
      <c r="DW120" s="977"/>
      <c r="DX120" s="977"/>
      <c r="DY120" s="977"/>
      <c r="DZ120" s="978"/>
    </row>
    <row r="121" spans="1:130" s="246" customFormat="1" ht="26.25" customHeight="1" x14ac:dyDescent="0.15">
      <c r="A121" s="1108"/>
      <c r="B121" s="995"/>
      <c r="C121" s="1016" t="s">
        <v>470</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7" t="s">
        <v>437</v>
      </c>
      <c r="AB121" s="1008"/>
      <c r="AC121" s="1008"/>
      <c r="AD121" s="1008"/>
      <c r="AE121" s="1009"/>
      <c r="AF121" s="1010" t="s">
        <v>437</v>
      </c>
      <c r="AG121" s="1008"/>
      <c r="AH121" s="1008"/>
      <c r="AI121" s="1008"/>
      <c r="AJ121" s="1009"/>
      <c r="AK121" s="1010" t="s">
        <v>437</v>
      </c>
      <c r="AL121" s="1008"/>
      <c r="AM121" s="1008"/>
      <c r="AN121" s="1008"/>
      <c r="AO121" s="1009"/>
      <c r="AP121" s="1011" t="s">
        <v>437</v>
      </c>
      <c r="AQ121" s="1012"/>
      <c r="AR121" s="1012"/>
      <c r="AS121" s="1012"/>
      <c r="AT121" s="1013"/>
      <c r="AU121" s="1041"/>
      <c r="AV121" s="1042"/>
      <c r="AW121" s="1042"/>
      <c r="AX121" s="1042"/>
      <c r="AY121" s="1043"/>
      <c r="AZ121" s="998" t="s">
        <v>471</v>
      </c>
      <c r="BA121" s="999"/>
      <c r="BB121" s="999"/>
      <c r="BC121" s="999"/>
      <c r="BD121" s="999"/>
      <c r="BE121" s="999"/>
      <c r="BF121" s="999"/>
      <c r="BG121" s="999"/>
      <c r="BH121" s="999"/>
      <c r="BI121" s="999"/>
      <c r="BJ121" s="999"/>
      <c r="BK121" s="999"/>
      <c r="BL121" s="999"/>
      <c r="BM121" s="999"/>
      <c r="BN121" s="999"/>
      <c r="BO121" s="999"/>
      <c r="BP121" s="1000"/>
      <c r="BQ121" s="968">
        <v>4925750</v>
      </c>
      <c r="BR121" s="969"/>
      <c r="BS121" s="969"/>
      <c r="BT121" s="969"/>
      <c r="BU121" s="969"/>
      <c r="BV121" s="969">
        <v>4829333</v>
      </c>
      <c r="BW121" s="969"/>
      <c r="BX121" s="969"/>
      <c r="BY121" s="969"/>
      <c r="BZ121" s="969"/>
      <c r="CA121" s="969">
        <v>4568070</v>
      </c>
      <c r="CB121" s="969"/>
      <c r="CC121" s="969"/>
      <c r="CD121" s="969"/>
      <c r="CE121" s="969"/>
      <c r="CF121" s="963">
        <v>22.1</v>
      </c>
      <c r="CG121" s="964"/>
      <c r="CH121" s="964"/>
      <c r="CI121" s="964"/>
      <c r="CJ121" s="964"/>
      <c r="CK121" s="1059"/>
      <c r="CL121" s="1060"/>
      <c r="CM121" s="1060"/>
      <c r="CN121" s="1060"/>
      <c r="CO121" s="1061"/>
      <c r="CP121" s="1069" t="s">
        <v>472</v>
      </c>
      <c r="CQ121" s="1070"/>
      <c r="CR121" s="1070"/>
      <c r="CS121" s="1070"/>
      <c r="CT121" s="1070"/>
      <c r="CU121" s="1070"/>
      <c r="CV121" s="1070"/>
      <c r="CW121" s="1070"/>
      <c r="CX121" s="1070"/>
      <c r="CY121" s="1070"/>
      <c r="CZ121" s="1070"/>
      <c r="DA121" s="1070"/>
      <c r="DB121" s="1070"/>
      <c r="DC121" s="1070"/>
      <c r="DD121" s="1070"/>
      <c r="DE121" s="1070"/>
      <c r="DF121" s="1071"/>
      <c r="DG121" s="968">
        <v>5334513</v>
      </c>
      <c r="DH121" s="969"/>
      <c r="DI121" s="969"/>
      <c r="DJ121" s="969"/>
      <c r="DK121" s="969"/>
      <c r="DL121" s="969">
        <v>5207979</v>
      </c>
      <c r="DM121" s="969"/>
      <c r="DN121" s="969"/>
      <c r="DO121" s="969"/>
      <c r="DP121" s="969"/>
      <c r="DQ121" s="969">
        <v>5054629</v>
      </c>
      <c r="DR121" s="969"/>
      <c r="DS121" s="969"/>
      <c r="DT121" s="969"/>
      <c r="DU121" s="969"/>
      <c r="DV121" s="970">
        <v>24.5</v>
      </c>
      <c r="DW121" s="970"/>
      <c r="DX121" s="970"/>
      <c r="DY121" s="970"/>
      <c r="DZ121" s="971"/>
    </row>
    <row r="122" spans="1:130" s="246" customFormat="1" ht="26.25" customHeight="1" x14ac:dyDescent="0.15">
      <c r="A122" s="1108"/>
      <c r="B122" s="995"/>
      <c r="C122" s="965" t="s">
        <v>452</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7" t="s">
        <v>437</v>
      </c>
      <c r="AB122" s="1008"/>
      <c r="AC122" s="1008"/>
      <c r="AD122" s="1008"/>
      <c r="AE122" s="1009"/>
      <c r="AF122" s="1010" t="s">
        <v>437</v>
      </c>
      <c r="AG122" s="1008"/>
      <c r="AH122" s="1008"/>
      <c r="AI122" s="1008"/>
      <c r="AJ122" s="1009"/>
      <c r="AK122" s="1010" t="s">
        <v>439</v>
      </c>
      <c r="AL122" s="1008"/>
      <c r="AM122" s="1008"/>
      <c r="AN122" s="1008"/>
      <c r="AO122" s="1009"/>
      <c r="AP122" s="1011" t="s">
        <v>437</v>
      </c>
      <c r="AQ122" s="1012"/>
      <c r="AR122" s="1012"/>
      <c r="AS122" s="1012"/>
      <c r="AT122" s="1013"/>
      <c r="AU122" s="1041"/>
      <c r="AV122" s="1042"/>
      <c r="AW122" s="1042"/>
      <c r="AX122" s="1042"/>
      <c r="AY122" s="1043"/>
      <c r="AZ122" s="1023" t="s">
        <v>473</v>
      </c>
      <c r="BA122" s="1014"/>
      <c r="BB122" s="1014"/>
      <c r="BC122" s="1014"/>
      <c r="BD122" s="1014"/>
      <c r="BE122" s="1014"/>
      <c r="BF122" s="1014"/>
      <c r="BG122" s="1014"/>
      <c r="BH122" s="1014"/>
      <c r="BI122" s="1014"/>
      <c r="BJ122" s="1014"/>
      <c r="BK122" s="1014"/>
      <c r="BL122" s="1014"/>
      <c r="BM122" s="1014"/>
      <c r="BN122" s="1014"/>
      <c r="BO122" s="1014"/>
      <c r="BP122" s="1015"/>
      <c r="BQ122" s="1046">
        <v>58223332</v>
      </c>
      <c r="BR122" s="1047"/>
      <c r="BS122" s="1047"/>
      <c r="BT122" s="1047"/>
      <c r="BU122" s="1047"/>
      <c r="BV122" s="1047">
        <v>56555679</v>
      </c>
      <c r="BW122" s="1047"/>
      <c r="BX122" s="1047"/>
      <c r="BY122" s="1047"/>
      <c r="BZ122" s="1047"/>
      <c r="CA122" s="1047">
        <v>55518372</v>
      </c>
      <c r="CB122" s="1047"/>
      <c r="CC122" s="1047"/>
      <c r="CD122" s="1047"/>
      <c r="CE122" s="1047"/>
      <c r="CF122" s="1067">
        <v>268.60000000000002</v>
      </c>
      <c r="CG122" s="1068"/>
      <c r="CH122" s="1068"/>
      <c r="CI122" s="1068"/>
      <c r="CJ122" s="1068"/>
      <c r="CK122" s="1059"/>
      <c r="CL122" s="1060"/>
      <c r="CM122" s="1060"/>
      <c r="CN122" s="1060"/>
      <c r="CO122" s="1061"/>
      <c r="CP122" s="1069" t="s">
        <v>474</v>
      </c>
      <c r="CQ122" s="1070"/>
      <c r="CR122" s="1070"/>
      <c r="CS122" s="1070"/>
      <c r="CT122" s="1070"/>
      <c r="CU122" s="1070"/>
      <c r="CV122" s="1070"/>
      <c r="CW122" s="1070"/>
      <c r="CX122" s="1070"/>
      <c r="CY122" s="1070"/>
      <c r="CZ122" s="1070"/>
      <c r="DA122" s="1070"/>
      <c r="DB122" s="1070"/>
      <c r="DC122" s="1070"/>
      <c r="DD122" s="1070"/>
      <c r="DE122" s="1070"/>
      <c r="DF122" s="1071"/>
      <c r="DG122" s="968">
        <v>6373</v>
      </c>
      <c r="DH122" s="969"/>
      <c r="DI122" s="969"/>
      <c r="DJ122" s="969"/>
      <c r="DK122" s="969"/>
      <c r="DL122" s="969">
        <v>3241</v>
      </c>
      <c r="DM122" s="969"/>
      <c r="DN122" s="969"/>
      <c r="DO122" s="969"/>
      <c r="DP122" s="969"/>
      <c r="DQ122" s="969">
        <v>6685</v>
      </c>
      <c r="DR122" s="969"/>
      <c r="DS122" s="969"/>
      <c r="DT122" s="969"/>
      <c r="DU122" s="969"/>
      <c r="DV122" s="970">
        <v>0</v>
      </c>
      <c r="DW122" s="970"/>
      <c r="DX122" s="970"/>
      <c r="DY122" s="970"/>
      <c r="DZ122" s="971"/>
    </row>
    <row r="123" spans="1:130" s="246" customFormat="1" ht="26.25" customHeight="1" x14ac:dyDescent="0.15">
      <c r="A123" s="1108"/>
      <c r="B123" s="995"/>
      <c r="C123" s="965" t="s">
        <v>458</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7">
        <v>96312</v>
      </c>
      <c r="AB123" s="1008"/>
      <c r="AC123" s="1008"/>
      <c r="AD123" s="1008"/>
      <c r="AE123" s="1009"/>
      <c r="AF123" s="1010">
        <v>73373</v>
      </c>
      <c r="AG123" s="1008"/>
      <c r="AH123" s="1008"/>
      <c r="AI123" s="1008"/>
      <c r="AJ123" s="1009"/>
      <c r="AK123" s="1010">
        <v>50695</v>
      </c>
      <c r="AL123" s="1008"/>
      <c r="AM123" s="1008"/>
      <c r="AN123" s="1008"/>
      <c r="AO123" s="1009"/>
      <c r="AP123" s="1011">
        <v>0.2</v>
      </c>
      <c r="AQ123" s="1012"/>
      <c r="AR123" s="1012"/>
      <c r="AS123" s="1012"/>
      <c r="AT123" s="1013"/>
      <c r="AU123" s="1044"/>
      <c r="AV123" s="1045"/>
      <c r="AW123" s="1045"/>
      <c r="AX123" s="1045"/>
      <c r="AY123" s="1045"/>
      <c r="AZ123" s="277" t="s">
        <v>186</v>
      </c>
      <c r="BA123" s="277"/>
      <c r="BB123" s="277"/>
      <c r="BC123" s="277"/>
      <c r="BD123" s="277"/>
      <c r="BE123" s="277"/>
      <c r="BF123" s="277"/>
      <c r="BG123" s="277"/>
      <c r="BH123" s="277"/>
      <c r="BI123" s="277"/>
      <c r="BJ123" s="277"/>
      <c r="BK123" s="277"/>
      <c r="BL123" s="277"/>
      <c r="BM123" s="277"/>
      <c r="BN123" s="277"/>
      <c r="BO123" s="1024" t="s">
        <v>475</v>
      </c>
      <c r="BP123" s="1055"/>
      <c r="BQ123" s="1114">
        <v>76123612</v>
      </c>
      <c r="BR123" s="1115"/>
      <c r="BS123" s="1115"/>
      <c r="BT123" s="1115"/>
      <c r="BU123" s="1115"/>
      <c r="BV123" s="1115">
        <v>73951635</v>
      </c>
      <c r="BW123" s="1115"/>
      <c r="BX123" s="1115"/>
      <c r="BY123" s="1115"/>
      <c r="BZ123" s="1115"/>
      <c r="CA123" s="1115">
        <v>73644509</v>
      </c>
      <c r="CB123" s="1115"/>
      <c r="CC123" s="1115"/>
      <c r="CD123" s="1115"/>
      <c r="CE123" s="1115"/>
      <c r="CF123" s="1048"/>
      <c r="CG123" s="1049"/>
      <c r="CH123" s="1049"/>
      <c r="CI123" s="1049"/>
      <c r="CJ123" s="1050"/>
      <c r="CK123" s="1059"/>
      <c r="CL123" s="1060"/>
      <c r="CM123" s="1060"/>
      <c r="CN123" s="1060"/>
      <c r="CO123" s="1061"/>
      <c r="CP123" s="1069" t="s">
        <v>476</v>
      </c>
      <c r="CQ123" s="1070"/>
      <c r="CR123" s="1070"/>
      <c r="CS123" s="1070"/>
      <c r="CT123" s="1070"/>
      <c r="CU123" s="1070"/>
      <c r="CV123" s="1070"/>
      <c r="CW123" s="1070"/>
      <c r="CX123" s="1070"/>
      <c r="CY123" s="1070"/>
      <c r="CZ123" s="1070"/>
      <c r="DA123" s="1070"/>
      <c r="DB123" s="1070"/>
      <c r="DC123" s="1070"/>
      <c r="DD123" s="1070"/>
      <c r="DE123" s="1070"/>
      <c r="DF123" s="1071"/>
      <c r="DG123" s="1007" t="s">
        <v>437</v>
      </c>
      <c r="DH123" s="1008"/>
      <c r="DI123" s="1008"/>
      <c r="DJ123" s="1008"/>
      <c r="DK123" s="1009"/>
      <c r="DL123" s="1010" t="s">
        <v>437</v>
      </c>
      <c r="DM123" s="1008"/>
      <c r="DN123" s="1008"/>
      <c r="DO123" s="1008"/>
      <c r="DP123" s="1009"/>
      <c r="DQ123" s="1010" t="s">
        <v>437</v>
      </c>
      <c r="DR123" s="1008"/>
      <c r="DS123" s="1008"/>
      <c r="DT123" s="1008"/>
      <c r="DU123" s="1009"/>
      <c r="DV123" s="1011" t="s">
        <v>437</v>
      </c>
      <c r="DW123" s="1012"/>
      <c r="DX123" s="1012"/>
      <c r="DY123" s="1012"/>
      <c r="DZ123" s="1013"/>
    </row>
    <row r="124" spans="1:130" s="246" customFormat="1" ht="26.25" customHeight="1" thickBot="1" x14ac:dyDescent="0.2">
      <c r="A124" s="1108"/>
      <c r="B124" s="995"/>
      <c r="C124" s="965" t="s">
        <v>461</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7" t="s">
        <v>437</v>
      </c>
      <c r="AB124" s="1008"/>
      <c r="AC124" s="1008"/>
      <c r="AD124" s="1008"/>
      <c r="AE124" s="1009"/>
      <c r="AF124" s="1010" t="s">
        <v>436</v>
      </c>
      <c r="AG124" s="1008"/>
      <c r="AH124" s="1008"/>
      <c r="AI124" s="1008"/>
      <c r="AJ124" s="1009"/>
      <c r="AK124" s="1010" t="s">
        <v>437</v>
      </c>
      <c r="AL124" s="1008"/>
      <c r="AM124" s="1008"/>
      <c r="AN124" s="1008"/>
      <c r="AO124" s="1009"/>
      <c r="AP124" s="1011" t="s">
        <v>437</v>
      </c>
      <c r="AQ124" s="1012"/>
      <c r="AR124" s="1012"/>
      <c r="AS124" s="1012"/>
      <c r="AT124" s="1013"/>
      <c r="AU124" s="1110" t="s">
        <v>477</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v>115.7</v>
      </c>
      <c r="BR124" s="1077"/>
      <c r="BS124" s="1077"/>
      <c r="BT124" s="1077"/>
      <c r="BU124" s="1077"/>
      <c r="BV124" s="1077">
        <v>119.1</v>
      </c>
      <c r="BW124" s="1077"/>
      <c r="BX124" s="1077"/>
      <c r="BY124" s="1077"/>
      <c r="BZ124" s="1077"/>
      <c r="CA124" s="1077">
        <v>111.6</v>
      </c>
      <c r="CB124" s="1077"/>
      <c r="CC124" s="1077"/>
      <c r="CD124" s="1077"/>
      <c r="CE124" s="1077"/>
      <c r="CF124" s="1078"/>
      <c r="CG124" s="1079"/>
      <c r="CH124" s="1079"/>
      <c r="CI124" s="1079"/>
      <c r="CJ124" s="1080"/>
      <c r="CK124" s="1062"/>
      <c r="CL124" s="1062"/>
      <c r="CM124" s="1062"/>
      <c r="CN124" s="1062"/>
      <c r="CO124" s="1063"/>
      <c r="CP124" s="1069" t="s">
        <v>478</v>
      </c>
      <c r="CQ124" s="1070"/>
      <c r="CR124" s="1070"/>
      <c r="CS124" s="1070"/>
      <c r="CT124" s="1070"/>
      <c r="CU124" s="1070"/>
      <c r="CV124" s="1070"/>
      <c r="CW124" s="1070"/>
      <c r="CX124" s="1070"/>
      <c r="CY124" s="1070"/>
      <c r="CZ124" s="1070"/>
      <c r="DA124" s="1070"/>
      <c r="DB124" s="1070"/>
      <c r="DC124" s="1070"/>
      <c r="DD124" s="1070"/>
      <c r="DE124" s="1070"/>
      <c r="DF124" s="1071"/>
      <c r="DG124" s="1054" t="s">
        <v>437</v>
      </c>
      <c r="DH124" s="1033"/>
      <c r="DI124" s="1033"/>
      <c r="DJ124" s="1033"/>
      <c r="DK124" s="1034"/>
      <c r="DL124" s="1032" t="s">
        <v>436</v>
      </c>
      <c r="DM124" s="1033"/>
      <c r="DN124" s="1033"/>
      <c r="DO124" s="1033"/>
      <c r="DP124" s="1034"/>
      <c r="DQ124" s="1032" t="s">
        <v>437</v>
      </c>
      <c r="DR124" s="1033"/>
      <c r="DS124" s="1033"/>
      <c r="DT124" s="1033"/>
      <c r="DU124" s="1034"/>
      <c r="DV124" s="1035" t="s">
        <v>437</v>
      </c>
      <c r="DW124" s="1036"/>
      <c r="DX124" s="1036"/>
      <c r="DY124" s="1036"/>
      <c r="DZ124" s="1037"/>
    </row>
    <row r="125" spans="1:130" s="246" customFormat="1" ht="26.25" customHeight="1" x14ac:dyDescent="0.15">
      <c r="A125" s="1108"/>
      <c r="B125" s="995"/>
      <c r="C125" s="965" t="s">
        <v>463</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7" t="s">
        <v>437</v>
      </c>
      <c r="AB125" s="1008"/>
      <c r="AC125" s="1008"/>
      <c r="AD125" s="1008"/>
      <c r="AE125" s="1009"/>
      <c r="AF125" s="1010" t="s">
        <v>437</v>
      </c>
      <c r="AG125" s="1008"/>
      <c r="AH125" s="1008"/>
      <c r="AI125" s="1008"/>
      <c r="AJ125" s="1009"/>
      <c r="AK125" s="1010" t="s">
        <v>436</v>
      </c>
      <c r="AL125" s="1008"/>
      <c r="AM125" s="1008"/>
      <c r="AN125" s="1008"/>
      <c r="AO125" s="1009"/>
      <c r="AP125" s="1011" t="s">
        <v>437</v>
      </c>
      <c r="AQ125" s="1012"/>
      <c r="AR125" s="1012"/>
      <c r="AS125" s="1012"/>
      <c r="AT125" s="10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2" t="s">
        <v>479</v>
      </c>
      <c r="CL125" s="1057"/>
      <c r="CM125" s="1057"/>
      <c r="CN125" s="1057"/>
      <c r="CO125" s="1058"/>
      <c r="CP125" s="989" t="s">
        <v>480</v>
      </c>
      <c r="CQ125" s="941"/>
      <c r="CR125" s="941"/>
      <c r="CS125" s="941"/>
      <c r="CT125" s="941"/>
      <c r="CU125" s="941"/>
      <c r="CV125" s="941"/>
      <c r="CW125" s="941"/>
      <c r="CX125" s="941"/>
      <c r="CY125" s="941"/>
      <c r="CZ125" s="941"/>
      <c r="DA125" s="941"/>
      <c r="DB125" s="941"/>
      <c r="DC125" s="941"/>
      <c r="DD125" s="941"/>
      <c r="DE125" s="941"/>
      <c r="DF125" s="942"/>
      <c r="DG125" s="975" t="s">
        <v>436</v>
      </c>
      <c r="DH125" s="976"/>
      <c r="DI125" s="976"/>
      <c r="DJ125" s="976"/>
      <c r="DK125" s="976"/>
      <c r="DL125" s="976" t="s">
        <v>437</v>
      </c>
      <c r="DM125" s="976"/>
      <c r="DN125" s="976"/>
      <c r="DO125" s="976"/>
      <c r="DP125" s="976"/>
      <c r="DQ125" s="976" t="s">
        <v>436</v>
      </c>
      <c r="DR125" s="976"/>
      <c r="DS125" s="976"/>
      <c r="DT125" s="976"/>
      <c r="DU125" s="976"/>
      <c r="DV125" s="977" t="s">
        <v>437</v>
      </c>
      <c r="DW125" s="977"/>
      <c r="DX125" s="977"/>
      <c r="DY125" s="977"/>
      <c r="DZ125" s="978"/>
    </row>
    <row r="126" spans="1:130" s="246" customFormat="1" ht="26.25" customHeight="1" thickBot="1" x14ac:dyDescent="0.2">
      <c r="A126" s="1108"/>
      <c r="B126" s="995"/>
      <c r="C126" s="965" t="s">
        <v>465</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7" t="s">
        <v>436</v>
      </c>
      <c r="AB126" s="1008"/>
      <c r="AC126" s="1008"/>
      <c r="AD126" s="1008"/>
      <c r="AE126" s="1009"/>
      <c r="AF126" s="1010" t="s">
        <v>436</v>
      </c>
      <c r="AG126" s="1008"/>
      <c r="AH126" s="1008"/>
      <c r="AI126" s="1008"/>
      <c r="AJ126" s="1009"/>
      <c r="AK126" s="1010" t="s">
        <v>436</v>
      </c>
      <c r="AL126" s="1008"/>
      <c r="AM126" s="1008"/>
      <c r="AN126" s="1008"/>
      <c r="AO126" s="1009"/>
      <c r="AP126" s="1011" t="s">
        <v>437</v>
      </c>
      <c r="AQ126" s="1012"/>
      <c r="AR126" s="1012"/>
      <c r="AS126" s="1012"/>
      <c r="AT126" s="10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3"/>
      <c r="CL126" s="1060"/>
      <c r="CM126" s="1060"/>
      <c r="CN126" s="1060"/>
      <c r="CO126" s="1061"/>
      <c r="CP126" s="998" t="s">
        <v>481</v>
      </c>
      <c r="CQ126" s="999"/>
      <c r="CR126" s="999"/>
      <c r="CS126" s="999"/>
      <c r="CT126" s="999"/>
      <c r="CU126" s="999"/>
      <c r="CV126" s="999"/>
      <c r="CW126" s="999"/>
      <c r="CX126" s="999"/>
      <c r="CY126" s="999"/>
      <c r="CZ126" s="999"/>
      <c r="DA126" s="999"/>
      <c r="DB126" s="999"/>
      <c r="DC126" s="999"/>
      <c r="DD126" s="999"/>
      <c r="DE126" s="999"/>
      <c r="DF126" s="1000"/>
      <c r="DG126" s="968" t="s">
        <v>437</v>
      </c>
      <c r="DH126" s="969"/>
      <c r="DI126" s="969"/>
      <c r="DJ126" s="969"/>
      <c r="DK126" s="969"/>
      <c r="DL126" s="969" t="s">
        <v>437</v>
      </c>
      <c r="DM126" s="969"/>
      <c r="DN126" s="969"/>
      <c r="DO126" s="969"/>
      <c r="DP126" s="969"/>
      <c r="DQ126" s="969" t="s">
        <v>436</v>
      </c>
      <c r="DR126" s="969"/>
      <c r="DS126" s="969"/>
      <c r="DT126" s="969"/>
      <c r="DU126" s="969"/>
      <c r="DV126" s="970" t="s">
        <v>437</v>
      </c>
      <c r="DW126" s="970"/>
      <c r="DX126" s="970"/>
      <c r="DY126" s="970"/>
      <c r="DZ126" s="971"/>
    </row>
    <row r="127" spans="1:130" s="246" customFormat="1" ht="26.25" customHeight="1" x14ac:dyDescent="0.15">
      <c r="A127" s="1109"/>
      <c r="B127" s="997"/>
      <c r="C127" s="1051" t="s">
        <v>482</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07">
        <v>50648</v>
      </c>
      <c r="AB127" s="1008"/>
      <c r="AC127" s="1008"/>
      <c r="AD127" s="1008"/>
      <c r="AE127" s="1009"/>
      <c r="AF127" s="1010">
        <v>49680</v>
      </c>
      <c r="AG127" s="1008"/>
      <c r="AH127" s="1008"/>
      <c r="AI127" s="1008"/>
      <c r="AJ127" s="1009"/>
      <c r="AK127" s="1010">
        <v>44379</v>
      </c>
      <c r="AL127" s="1008"/>
      <c r="AM127" s="1008"/>
      <c r="AN127" s="1008"/>
      <c r="AO127" s="1009"/>
      <c r="AP127" s="1011">
        <v>0.2</v>
      </c>
      <c r="AQ127" s="1012"/>
      <c r="AR127" s="1012"/>
      <c r="AS127" s="1012"/>
      <c r="AT127" s="1013"/>
      <c r="AU127" s="282"/>
      <c r="AV127" s="282"/>
      <c r="AW127" s="282"/>
      <c r="AX127" s="1081" t="s">
        <v>483</v>
      </c>
      <c r="AY127" s="1082"/>
      <c r="AZ127" s="1082"/>
      <c r="BA127" s="1082"/>
      <c r="BB127" s="1082"/>
      <c r="BC127" s="1082"/>
      <c r="BD127" s="1082"/>
      <c r="BE127" s="1083"/>
      <c r="BF127" s="1084" t="s">
        <v>484</v>
      </c>
      <c r="BG127" s="1082"/>
      <c r="BH127" s="1082"/>
      <c r="BI127" s="1082"/>
      <c r="BJ127" s="1082"/>
      <c r="BK127" s="1082"/>
      <c r="BL127" s="1083"/>
      <c r="BM127" s="1084" t="s">
        <v>485</v>
      </c>
      <c r="BN127" s="1082"/>
      <c r="BO127" s="1082"/>
      <c r="BP127" s="1082"/>
      <c r="BQ127" s="1082"/>
      <c r="BR127" s="1082"/>
      <c r="BS127" s="1083"/>
      <c r="BT127" s="1084" t="s">
        <v>486</v>
      </c>
      <c r="BU127" s="1082"/>
      <c r="BV127" s="1082"/>
      <c r="BW127" s="1082"/>
      <c r="BX127" s="1082"/>
      <c r="BY127" s="1082"/>
      <c r="BZ127" s="1106"/>
      <c r="CA127" s="282"/>
      <c r="CB127" s="282"/>
      <c r="CC127" s="282"/>
      <c r="CD127" s="283"/>
      <c r="CE127" s="283"/>
      <c r="CF127" s="283"/>
      <c r="CG127" s="280"/>
      <c r="CH127" s="280"/>
      <c r="CI127" s="280"/>
      <c r="CJ127" s="281"/>
      <c r="CK127" s="1073"/>
      <c r="CL127" s="1060"/>
      <c r="CM127" s="1060"/>
      <c r="CN127" s="1060"/>
      <c r="CO127" s="1061"/>
      <c r="CP127" s="998" t="s">
        <v>487</v>
      </c>
      <c r="CQ127" s="999"/>
      <c r="CR127" s="999"/>
      <c r="CS127" s="999"/>
      <c r="CT127" s="999"/>
      <c r="CU127" s="999"/>
      <c r="CV127" s="999"/>
      <c r="CW127" s="999"/>
      <c r="CX127" s="999"/>
      <c r="CY127" s="999"/>
      <c r="CZ127" s="999"/>
      <c r="DA127" s="999"/>
      <c r="DB127" s="999"/>
      <c r="DC127" s="999"/>
      <c r="DD127" s="999"/>
      <c r="DE127" s="999"/>
      <c r="DF127" s="1000"/>
      <c r="DG127" s="968" t="s">
        <v>437</v>
      </c>
      <c r="DH127" s="969"/>
      <c r="DI127" s="969"/>
      <c r="DJ127" s="969"/>
      <c r="DK127" s="969"/>
      <c r="DL127" s="969" t="s">
        <v>437</v>
      </c>
      <c r="DM127" s="969"/>
      <c r="DN127" s="969"/>
      <c r="DO127" s="969"/>
      <c r="DP127" s="969"/>
      <c r="DQ127" s="969" t="s">
        <v>437</v>
      </c>
      <c r="DR127" s="969"/>
      <c r="DS127" s="969"/>
      <c r="DT127" s="969"/>
      <c r="DU127" s="969"/>
      <c r="DV127" s="970" t="s">
        <v>437</v>
      </c>
      <c r="DW127" s="970"/>
      <c r="DX127" s="970"/>
      <c r="DY127" s="970"/>
      <c r="DZ127" s="971"/>
    </row>
    <row r="128" spans="1:130" s="246" customFormat="1" ht="26.25" customHeight="1" thickBot="1" x14ac:dyDescent="0.2">
      <c r="A128" s="1092" t="s">
        <v>488</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489</v>
      </c>
      <c r="X128" s="1094"/>
      <c r="Y128" s="1094"/>
      <c r="Z128" s="1095"/>
      <c r="AA128" s="1096">
        <v>440983</v>
      </c>
      <c r="AB128" s="1097"/>
      <c r="AC128" s="1097"/>
      <c r="AD128" s="1097"/>
      <c r="AE128" s="1098"/>
      <c r="AF128" s="1099">
        <v>441436</v>
      </c>
      <c r="AG128" s="1097"/>
      <c r="AH128" s="1097"/>
      <c r="AI128" s="1097"/>
      <c r="AJ128" s="1098"/>
      <c r="AK128" s="1099">
        <v>430241</v>
      </c>
      <c r="AL128" s="1097"/>
      <c r="AM128" s="1097"/>
      <c r="AN128" s="1097"/>
      <c r="AO128" s="1098"/>
      <c r="AP128" s="1100"/>
      <c r="AQ128" s="1101"/>
      <c r="AR128" s="1101"/>
      <c r="AS128" s="1101"/>
      <c r="AT128" s="1102"/>
      <c r="AU128" s="282"/>
      <c r="AV128" s="282"/>
      <c r="AW128" s="282"/>
      <c r="AX128" s="940" t="s">
        <v>490</v>
      </c>
      <c r="AY128" s="941"/>
      <c r="AZ128" s="941"/>
      <c r="BA128" s="941"/>
      <c r="BB128" s="941"/>
      <c r="BC128" s="941"/>
      <c r="BD128" s="941"/>
      <c r="BE128" s="942"/>
      <c r="BF128" s="1103" t="s">
        <v>437</v>
      </c>
      <c r="BG128" s="1104"/>
      <c r="BH128" s="1104"/>
      <c r="BI128" s="1104"/>
      <c r="BJ128" s="1104"/>
      <c r="BK128" s="1104"/>
      <c r="BL128" s="1105"/>
      <c r="BM128" s="1103">
        <v>12.03</v>
      </c>
      <c r="BN128" s="1104"/>
      <c r="BO128" s="1104"/>
      <c r="BP128" s="1104"/>
      <c r="BQ128" s="1104"/>
      <c r="BR128" s="1104"/>
      <c r="BS128" s="1105"/>
      <c r="BT128" s="1103">
        <v>20</v>
      </c>
      <c r="BU128" s="1104"/>
      <c r="BV128" s="1104"/>
      <c r="BW128" s="1104"/>
      <c r="BX128" s="1104"/>
      <c r="BY128" s="1104"/>
      <c r="BZ128" s="1128"/>
      <c r="CA128" s="283"/>
      <c r="CB128" s="283"/>
      <c r="CC128" s="283"/>
      <c r="CD128" s="283"/>
      <c r="CE128" s="283"/>
      <c r="CF128" s="283"/>
      <c r="CG128" s="280"/>
      <c r="CH128" s="280"/>
      <c r="CI128" s="280"/>
      <c r="CJ128" s="281"/>
      <c r="CK128" s="1074"/>
      <c r="CL128" s="1075"/>
      <c r="CM128" s="1075"/>
      <c r="CN128" s="1075"/>
      <c r="CO128" s="1076"/>
      <c r="CP128" s="1085" t="s">
        <v>491</v>
      </c>
      <c r="CQ128" s="1086"/>
      <c r="CR128" s="1086"/>
      <c r="CS128" s="1086"/>
      <c r="CT128" s="1086"/>
      <c r="CU128" s="1086"/>
      <c r="CV128" s="1086"/>
      <c r="CW128" s="1086"/>
      <c r="CX128" s="1086"/>
      <c r="CY128" s="1086"/>
      <c r="CZ128" s="1086"/>
      <c r="DA128" s="1086"/>
      <c r="DB128" s="1086"/>
      <c r="DC128" s="1086"/>
      <c r="DD128" s="1086"/>
      <c r="DE128" s="1086"/>
      <c r="DF128" s="1087"/>
      <c r="DG128" s="1088">
        <v>130955</v>
      </c>
      <c r="DH128" s="1089"/>
      <c r="DI128" s="1089"/>
      <c r="DJ128" s="1089"/>
      <c r="DK128" s="1089"/>
      <c r="DL128" s="1089">
        <v>58293</v>
      </c>
      <c r="DM128" s="1089"/>
      <c r="DN128" s="1089"/>
      <c r="DO128" s="1089"/>
      <c r="DP128" s="1089"/>
      <c r="DQ128" s="1089">
        <v>30465</v>
      </c>
      <c r="DR128" s="1089"/>
      <c r="DS128" s="1089"/>
      <c r="DT128" s="1089"/>
      <c r="DU128" s="1089"/>
      <c r="DV128" s="1090">
        <v>0.1</v>
      </c>
      <c r="DW128" s="1090"/>
      <c r="DX128" s="1090"/>
      <c r="DY128" s="1090"/>
      <c r="DZ128" s="1091"/>
    </row>
    <row r="129" spans="1:131" s="246" customFormat="1" ht="26.25" customHeight="1" x14ac:dyDescent="0.15">
      <c r="A129" s="979" t="s">
        <v>106</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2" t="s">
        <v>492</v>
      </c>
      <c r="X129" s="1123"/>
      <c r="Y129" s="1123"/>
      <c r="Z129" s="1124"/>
      <c r="AA129" s="1007">
        <v>25381495</v>
      </c>
      <c r="AB129" s="1008"/>
      <c r="AC129" s="1008"/>
      <c r="AD129" s="1008"/>
      <c r="AE129" s="1009"/>
      <c r="AF129" s="1010">
        <v>25648680</v>
      </c>
      <c r="AG129" s="1008"/>
      <c r="AH129" s="1008"/>
      <c r="AI129" s="1008"/>
      <c r="AJ129" s="1009"/>
      <c r="AK129" s="1010">
        <v>25783649</v>
      </c>
      <c r="AL129" s="1008"/>
      <c r="AM129" s="1008"/>
      <c r="AN129" s="1008"/>
      <c r="AO129" s="1009"/>
      <c r="AP129" s="1125"/>
      <c r="AQ129" s="1126"/>
      <c r="AR129" s="1126"/>
      <c r="AS129" s="1126"/>
      <c r="AT129" s="1127"/>
      <c r="AU129" s="284"/>
      <c r="AV129" s="284"/>
      <c r="AW129" s="284"/>
      <c r="AX129" s="1116" t="s">
        <v>493</v>
      </c>
      <c r="AY129" s="999"/>
      <c r="AZ129" s="999"/>
      <c r="BA129" s="999"/>
      <c r="BB129" s="999"/>
      <c r="BC129" s="999"/>
      <c r="BD129" s="999"/>
      <c r="BE129" s="1000"/>
      <c r="BF129" s="1117" t="s">
        <v>494</v>
      </c>
      <c r="BG129" s="1118"/>
      <c r="BH129" s="1118"/>
      <c r="BI129" s="1118"/>
      <c r="BJ129" s="1118"/>
      <c r="BK129" s="1118"/>
      <c r="BL129" s="1119"/>
      <c r="BM129" s="1117">
        <v>17.03</v>
      </c>
      <c r="BN129" s="1118"/>
      <c r="BO129" s="1118"/>
      <c r="BP129" s="1118"/>
      <c r="BQ129" s="1118"/>
      <c r="BR129" s="1118"/>
      <c r="BS129" s="1119"/>
      <c r="BT129" s="1117">
        <v>30</v>
      </c>
      <c r="BU129" s="1120"/>
      <c r="BV129" s="1120"/>
      <c r="BW129" s="1120"/>
      <c r="BX129" s="1120"/>
      <c r="BY129" s="1120"/>
      <c r="BZ129" s="112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9" t="s">
        <v>495</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2" t="s">
        <v>496</v>
      </c>
      <c r="X130" s="1123"/>
      <c r="Y130" s="1123"/>
      <c r="Z130" s="1124"/>
      <c r="AA130" s="1007">
        <v>4950078</v>
      </c>
      <c r="AB130" s="1008"/>
      <c r="AC130" s="1008"/>
      <c r="AD130" s="1008"/>
      <c r="AE130" s="1009"/>
      <c r="AF130" s="1010">
        <v>5045976</v>
      </c>
      <c r="AG130" s="1008"/>
      <c r="AH130" s="1008"/>
      <c r="AI130" s="1008"/>
      <c r="AJ130" s="1009"/>
      <c r="AK130" s="1010">
        <v>5117069</v>
      </c>
      <c r="AL130" s="1008"/>
      <c r="AM130" s="1008"/>
      <c r="AN130" s="1008"/>
      <c r="AO130" s="1009"/>
      <c r="AP130" s="1125"/>
      <c r="AQ130" s="1126"/>
      <c r="AR130" s="1126"/>
      <c r="AS130" s="1126"/>
      <c r="AT130" s="1127"/>
      <c r="AU130" s="284"/>
      <c r="AV130" s="284"/>
      <c r="AW130" s="284"/>
      <c r="AX130" s="1116" t="s">
        <v>497</v>
      </c>
      <c r="AY130" s="999"/>
      <c r="AZ130" s="999"/>
      <c r="BA130" s="999"/>
      <c r="BB130" s="999"/>
      <c r="BC130" s="999"/>
      <c r="BD130" s="999"/>
      <c r="BE130" s="1000"/>
      <c r="BF130" s="1153">
        <v>15.4</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498</v>
      </c>
      <c r="X131" s="1161"/>
      <c r="Y131" s="1161"/>
      <c r="Z131" s="1162"/>
      <c r="AA131" s="1054">
        <v>20431417</v>
      </c>
      <c r="AB131" s="1033"/>
      <c r="AC131" s="1033"/>
      <c r="AD131" s="1033"/>
      <c r="AE131" s="1034"/>
      <c r="AF131" s="1032">
        <v>20602704</v>
      </c>
      <c r="AG131" s="1033"/>
      <c r="AH131" s="1033"/>
      <c r="AI131" s="1033"/>
      <c r="AJ131" s="1034"/>
      <c r="AK131" s="1032">
        <v>20666580</v>
      </c>
      <c r="AL131" s="1033"/>
      <c r="AM131" s="1033"/>
      <c r="AN131" s="1033"/>
      <c r="AO131" s="1034"/>
      <c r="AP131" s="1163"/>
      <c r="AQ131" s="1164"/>
      <c r="AR131" s="1164"/>
      <c r="AS131" s="1164"/>
      <c r="AT131" s="1165"/>
      <c r="AU131" s="284"/>
      <c r="AV131" s="284"/>
      <c r="AW131" s="284"/>
      <c r="AX131" s="1135" t="s">
        <v>499</v>
      </c>
      <c r="AY131" s="1086"/>
      <c r="AZ131" s="1086"/>
      <c r="BA131" s="1086"/>
      <c r="BB131" s="1086"/>
      <c r="BC131" s="1086"/>
      <c r="BD131" s="1086"/>
      <c r="BE131" s="1087"/>
      <c r="BF131" s="1136">
        <v>111.6</v>
      </c>
      <c r="BG131" s="1137"/>
      <c r="BH131" s="1137"/>
      <c r="BI131" s="1137"/>
      <c r="BJ131" s="1137"/>
      <c r="BK131" s="1137"/>
      <c r="BL131" s="1138"/>
      <c r="BM131" s="1136">
        <v>350</v>
      </c>
      <c r="BN131" s="1137"/>
      <c r="BO131" s="1137"/>
      <c r="BP131" s="1137"/>
      <c r="BQ131" s="1137"/>
      <c r="BR131" s="1137"/>
      <c r="BS131" s="1138"/>
      <c r="BT131" s="1139"/>
      <c r="BU131" s="1140"/>
      <c r="BV131" s="1140"/>
      <c r="BW131" s="1140"/>
      <c r="BX131" s="1140"/>
      <c r="BY131" s="1140"/>
      <c r="BZ131" s="114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2" t="s">
        <v>500</v>
      </c>
      <c r="B132" s="1143"/>
      <c r="C132" s="1143"/>
      <c r="D132" s="1143"/>
      <c r="E132" s="1143"/>
      <c r="F132" s="1143"/>
      <c r="G132" s="1143"/>
      <c r="H132" s="1143"/>
      <c r="I132" s="1143"/>
      <c r="J132" s="1143"/>
      <c r="K132" s="1143"/>
      <c r="L132" s="1143"/>
      <c r="M132" s="1143"/>
      <c r="N132" s="1143"/>
      <c r="O132" s="1143"/>
      <c r="P132" s="1143"/>
      <c r="Q132" s="1143"/>
      <c r="R132" s="1143"/>
      <c r="S132" s="1143"/>
      <c r="T132" s="1143"/>
      <c r="U132" s="1143"/>
      <c r="V132" s="1146" t="s">
        <v>501</v>
      </c>
      <c r="W132" s="1146"/>
      <c r="X132" s="1146"/>
      <c r="Y132" s="1146"/>
      <c r="Z132" s="1147"/>
      <c r="AA132" s="1148">
        <v>15.433927069999999</v>
      </c>
      <c r="AB132" s="1149"/>
      <c r="AC132" s="1149"/>
      <c r="AD132" s="1149"/>
      <c r="AE132" s="1150"/>
      <c r="AF132" s="1151">
        <v>15.4362181</v>
      </c>
      <c r="AG132" s="1149"/>
      <c r="AH132" s="1149"/>
      <c r="AI132" s="1149"/>
      <c r="AJ132" s="1150"/>
      <c r="AK132" s="1151">
        <v>15.45808257</v>
      </c>
      <c r="AL132" s="1149"/>
      <c r="AM132" s="1149"/>
      <c r="AN132" s="1149"/>
      <c r="AO132" s="1150"/>
      <c r="AP132" s="1048"/>
      <c r="AQ132" s="1049"/>
      <c r="AR132" s="1049"/>
      <c r="AS132" s="1049"/>
      <c r="AT132" s="115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4"/>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29" t="s">
        <v>502</v>
      </c>
      <c r="W133" s="1129"/>
      <c r="X133" s="1129"/>
      <c r="Y133" s="1129"/>
      <c r="Z133" s="1130"/>
      <c r="AA133" s="1131">
        <v>14.6</v>
      </c>
      <c r="AB133" s="1132"/>
      <c r="AC133" s="1132"/>
      <c r="AD133" s="1132"/>
      <c r="AE133" s="1133"/>
      <c r="AF133" s="1131">
        <v>15</v>
      </c>
      <c r="AG133" s="1132"/>
      <c r="AH133" s="1132"/>
      <c r="AI133" s="1132"/>
      <c r="AJ133" s="1133"/>
      <c r="AK133" s="1131">
        <v>15.4</v>
      </c>
      <c r="AL133" s="1132"/>
      <c r="AM133" s="1132"/>
      <c r="AN133" s="1132"/>
      <c r="AO133" s="1133"/>
      <c r="AP133" s="1078"/>
      <c r="AQ133" s="1079"/>
      <c r="AR133" s="1079"/>
      <c r="AS133" s="1079"/>
      <c r="AT133" s="113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GUiwedns/F10wTKzTsxVS7H455tJQC9zIX99p1sgX+nFOxmdC+EduNZ98F2ISLpBuNAhUBkP0kFf8rQhyLGQQ==" saltValue="PDIIWgNC+VSNRJOb0xds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UWzKFpkAg6rteeTHia5fIQ/BSgl4E2YnksxMk2rbVY+Y4T50t68BGmoTg6jwcJJHav+O/VNfnONaE8AaKOM/w==" saltValue="GiV1bztwE3zNoG3frWOB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MAiYoYj/LAKEP/65SRbod+lYfauHzMX272zvX/3MJS9c2hHqkjfegZLww2K8Mp7q0PsICVeKi9DcvWAk9RxUA==" saltValue="mu+IaM/+/gIpc7cFLzLS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9"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0"/>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1" t="s">
        <v>511</v>
      </c>
      <c r="AL9" s="1172"/>
      <c r="AM9" s="1172"/>
      <c r="AN9" s="1173"/>
      <c r="AO9" s="312">
        <v>6497981</v>
      </c>
      <c r="AP9" s="312">
        <v>66178</v>
      </c>
      <c r="AQ9" s="313">
        <v>62647</v>
      </c>
      <c r="AR9" s="314">
        <v>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1" t="s">
        <v>512</v>
      </c>
      <c r="AL10" s="1172"/>
      <c r="AM10" s="1172"/>
      <c r="AN10" s="1173"/>
      <c r="AO10" s="315">
        <v>354261</v>
      </c>
      <c r="AP10" s="315">
        <v>3608</v>
      </c>
      <c r="AQ10" s="316">
        <v>5968</v>
      </c>
      <c r="AR10" s="317">
        <v>-39.5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1" t="s">
        <v>513</v>
      </c>
      <c r="AL11" s="1172"/>
      <c r="AM11" s="1172"/>
      <c r="AN11" s="1173"/>
      <c r="AO11" s="315">
        <v>109100</v>
      </c>
      <c r="AP11" s="315">
        <v>1111</v>
      </c>
      <c r="AQ11" s="316">
        <v>5863</v>
      </c>
      <c r="AR11" s="317">
        <v>-81.099999999999994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1" t="s">
        <v>514</v>
      </c>
      <c r="AL12" s="1172"/>
      <c r="AM12" s="1172"/>
      <c r="AN12" s="1173"/>
      <c r="AO12" s="315" t="s">
        <v>515</v>
      </c>
      <c r="AP12" s="315" t="s">
        <v>515</v>
      </c>
      <c r="AQ12" s="316">
        <v>1312</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1" t="s">
        <v>516</v>
      </c>
      <c r="AL13" s="1172"/>
      <c r="AM13" s="1172"/>
      <c r="AN13" s="1173"/>
      <c r="AO13" s="315" t="s">
        <v>515</v>
      </c>
      <c r="AP13" s="315" t="s">
        <v>515</v>
      </c>
      <c r="AQ13" s="316">
        <v>0</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1" t="s">
        <v>517</v>
      </c>
      <c r="AL14" s="1172"/>
      <c r="AM14" s="1172"/>
      <c r="AN14" s="1173"/>
      <c r="AO14" s="315">
        <v>149832</v>
      </c>
      <c r="AP14" s="315">
        <v>1526</v>
      </c>
      <c r="AQ14" s="316">
        <v>2308</v>
      </c>
      <c r="AR14" s="317">
        <v>-33.9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1" t="s">
        <v>518</v>
      </c>
      <c r="AL15" s="1172"/>
      <c r="AM15" s="1172"/>
      <c r="AN15" s="1173"/>
      <c r="AO15" s="315">
        <v>106347</v>
      </c>
      <c r="AP15" s="315">
        <v>1083</v>
      </c>
      <c r="AQ15" s="316">
        <v>1635</v>
      </c>
      <c r="AR15" s="317">
        <v>-33.799999999999997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4" t="s">
        <v>519</v>
      </c>
      <c r="AL16" s="1175"/>
      <c r="AM16" s="1175"/>
      <c r="AN16" s="1176"/>
      <c r="AO16" s="315">
        <v>-687163</v>
      </c>
      <c r="AP16" s="315">
        <v>-6998</v>
      </c>
      <c r="AQ16" s="316">
        <v>-5106</v>
      </c>
      <c r="AR16" s="317">
        <v>37.1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4" t="s">
        <v>186</v>
      </c>
      <c r="AL17" s="1175"/>
      <c r="AM17" s="1175"/>
      <c r="AN17" s="1176"/>
      <c r="AO17" s="315">
        <v>6530358</v>
      </c>
      <c r="AP17" s="315">
        <v>66507</v>
      </c>
      <c r="AQ17" s="316">
        <v>74627</v>
      </c>
      <c r="AR17" s="317">
        <v>-10.9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6" t="s">
        <v>524</v>
      </c>
      <c r="AL21" s="1167"/>
      <c r="AM21" s="1167"/>
      <c r="AN21" s="1168"/>
      <c r="AO21" s="327">
        <v>7.12</v>
      </c>
      <c r="AP21" s="328">
        <v>7.32</v>
      </c>
      <c r="AQ21" s="329">
        <v>-0.2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6" t="s">
        <v>525</v>
      </c>
      <c r="AL22" s="1167"/>
      <c r="AM22" s="1167"/>
      <c r="AN22" s="1168"/>
      <c r="AO22" s="332">
        <v>93.8</v>
      </c>
      <c r="AP22" s="333">
        <v>98.6</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9"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0"/>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529</v>
      </c>
      <c r="AL32" s="1183"/>
      <c r="AM32" s="1183"/>
      <c r="AN32" s="1184"/>
      <c r="AO32" s="342">
        <v>6961070</v>
      </c>
      <c r="AP32" s="342">
        <v>70894</v>
      </c>
      <c r="AQ32" s="343">
        <v>39505</v>
      </c>
      <c r="AR32" s="344">
        <v>79.5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530</v>
      </c>
      <c r="AL33" s="1183"/>
      <c r="AM33" s="1183"/>
      <c r="AN33" s="1184"/>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531</v>
      </c>
      <c r="AL34" s="1183"/>
      <c r="AM34" s="1183"/>
      <c r="AN34" s="1184"/>
      <c r="AO34" s="342">
        <v>133333</v>
      </c>
      <c r="AP34" s="342">
        <v>1358</v>
      </c>
      <c r="AQ34" s="343">
        <v>56</v>
      </c>
      <c r="AR34" s="344">
        <v>2325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532</v>
      </c>
      <c r="AL35" s="1183"/>
      <c r="AM35" s="1183"/>
      <c r="AN35" s="1184"/>
      <c r="AO35" s="342">
        <v>1523609</v>
      </c>
      <c r="AP35" s="342">
        <v>15517</v>
      </c>
      <c r="AQ35" s="343">
        <v>13645</v>
      </c>
      <c r="AR35" s="344">
        <v>13.7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533</v>
      </c>
      <c r="AL36" s="1183"/>
      <c r="AM36" s="1183"/>
      <c r="AN36" s="1184"/>
      <c r="AO36" s="342">
        <v>28871</v>
      </c>
      <c r="AP36" s="342">
        <v>294</v>
      </c>
      <c r="AQ36" s="343">
        <v>1726</v>
      </c>
      <c r="AR36" s="344">
        <v>-83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534</v>
      </c>
      <c r="AL37" s="1183"/>
      <c r="AM37" s="1183"/>
      <c r="AN37" s="1184"/>
      <c r="AO37" s="342">
        <v>95074</v>
      </c>
      <c r="AP37" s="342">
        <v>968</v>
      </c>
      <c r="AQ37" s="343">
        <v>663</v>
      </c>
      <c r="AR37" s="344">
        <v>46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5" t="s">
        <v>535</v>
      </c>
      <c r="AL38" s="1186"/>
      <c r="AM38" s="1186"/>
      <c r="AN38" s="1187"/>
      <c r="AO38" s="345">
        <v>10</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5" t="s">
        <v>536</v>
      </c>
      <c r="AL39" s="1186"/>
      <c r="AM39" s="1186"/>
      <c r="AN39" s="1187"/>
      <c r="AO39" s="342">
        <v>-430241</v>
      </c>
      <c r="AP39" s="342">
        <v>-4382</v>
      </c>
      <c r="AQ39" s="343">
        <v>-5573</v>
      </c>
      <c r="AR39" s="344">
        <v>-21.4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537</v>
      </c>
      <c r="AL40" s="1183"/>
      <c r="AM40" s="1183"/>
      <c r="AN40" s="1184"/>
      <c r="AO40" s="342">
        <v>-5117069</v>
      </c>
      <c r="AP40" s="342">
        <v>-52114</v>
      </c>
      <c r="AQ40" s="343">
        <v>-36518</v>
      </c>
      <c r="AR40" s="344">
        <v>42.7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8" t="s">
        <v>298</v>
      </c>
      <c r="AL41" s="1189"/>
      <c r="AM41" s="1189"/>
      <c r="AN41" s="1190"/>
      <c r="AO41" s="342">
        <v>3194657</v>
      </c>
      <c r="AP41" s="342">
        <v>32535</v>
      </c>
      <c r="AQ41" s="343">
        <v>13504</v>
      </c>
      <c r="AR41" s="344">
        <v>140.9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506</v>
      </c>
      <c r="AN49" s="1179" t="s">
        <v>541</v>
      </c>
      <c r="AO49" s="1180"/>
      <c r="AP49" s="1180"/>
      <c r="AQ49" s="1180"/>
      <c r="AR49" s="118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8790645</v>
      </c>
      <c r="AN51" s="364">
        <v>86373</v>
      </c>
      <c r="AO51" s="365">
        <v>-22.4</v>
      </c>
      <c r="AP51" s="366">
        <v>53605</v>
      </c>
      <c r="AQ51" s="367">
        <v>5.4</v>
      </c>
      <c r="AR51" s="368">
        <v>-27.8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4073792</v>
      </c>
      <c r="AN52" s="372">
        <v>40027</v>
      </c>
      <c r="AO52" s="373">
        <v>18.399999999999999</v>
      </c>
      <c r="AP52" s="374">
        <v>28343</v>
      </c>
      <c r="AQ52" s="375">
        <v>11.7</v>
      </c>
      <c r="AR52" s="376">
        <v>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8535419</v>
      </c>
      <c r="AN53" s="364">
        <v>84606</v>
      </c>
      <c r="AO53" s="365">
        <v>-2</v>
      </c>
      <c r="AP53" s="366">
        <v>54227</v>
      </c>
      <c r="AQ53" s="367">
        <v>1.2</v>
      </c>
      <c r="AR53" s="368">
        <v>-3.2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3268231</v>
      </c>
      <c r="AN54" s="372">
        <v>32396</v>
      </c>
      <c r="AO54" s="373">
        <v>-19.100000000000001</v>
      </c>
      <c r="AP54" s="374">
        <v>29694</v>
      </c>
      <c r="AQ54" s="375">
        <v>4.8</v>
      </c>
      <c r="AR54" s="376">
        <v>-23.9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5417179</v>
      </c>
      <c r="AN55" s="364">
        <v>54134</v>
      </c>
      <c r="AO55" s="365">
        <v>-36</v>
      </c>
      <c r="AP55" s="366">
        <v>57295</v>
      </c>
      <c r="AQ55" s="367">
        <v>5.7</v>
      </c>
      <c r="AR55" s="368">
        <v>-41.7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2272413</v>
      </c>
      <c r="AN56" s="372">
        <v>22708</v>
      </c>
      <c r="AO56" s="373">
        <v>-29.9</v>
      </c>
      <c r="AP56" s="374">
        <v>32771</v>
      </c>
      <c r="AQ56" s="375">
        <v>10.4</v>
      </c>
      <c r="AR56" s="376">
        <v>-40.299999999999997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8017328</v>
      </c>
      <c r="AN57" s="364">
        <v>80786</v>
      </c>
      <c r="AO57" s="365">
        <v>49.2</v>
      </c>
      <c r="AP57" s="366">
        <v>54110</v>
      </c>
      <c r="AQ57" s="367">
        <v>-5.6</v>
      </c>
      <c r="AR57" s="368">
        <v>54.8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3100631</v>
      </c>
      <c r="AN58" s="372">
        <v>31243</v>
      </c>
      <c r="AO58" s="373">
        <v>37.6</v>
      </c>
      <c r="AP58" s="374">
        <v>30620</v>
      </c>
      <c r="AQ58" s="375">
        <v>-6.6</v>
      </c>
      <c r="AR58" s="376">
        <v>44.2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7794512</v>
      </c>
      <c r="AN59" s="364">
        <v>79382</v>
      </c>
      <c r="AO59" s="365">
        <v>-1.7</v>
      </c>
      <c r="AP59" s="366">
        <v>54684</v>
      </c>
      <c r="AQ59" s="367">
        <v>1.1000000000000001</v>
      </c>
      <c r="AR59" s="368">
        <v>-2.8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3610038</v>
      </c>
      <c r="AN60" s="372">
        <v>36766</v>
      </c>
      <c r="AO60" s="373">
        <v>17.7</v>
      </c>
      <c r="AP60" s="374">
        <v>32829</v>
      </c>
      <c r="AQ60" s="375">
        <v>7.2</v>
      </c>
      <c r="AR60" s="376">
        <v>10.5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7711017</v>
      </c>
      <c r="AN61" s="379">
        <v>77056</v>
      </c>
      <c r="AO61" s="380">
        <v>-2.6</v>
      </c>
      <c r="AP61" s="381">
        <v>54784</v>
      </c>
      <c r="AQ61" s="382">
        <v>1.6</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3265021</v>
      </c>
      <c r="AN62" s="372">
        <v>32628</v>
      </c>
      <c r="AO62" s="373">
        <v>4.9000000000000004</v>
      </c>
      <c r="AP62" s="374">
        <v>30851</v>
      </c>
      <c r="AQ62" s="375">
        <v>5.5</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sHqiZAiyDUdIRkSH96tMn/w1MQrtAOVmci//srCLm5nC6KVoJvbY5xAas5JX2nmVvN648a1jpqBGgPU+nNfHA==" saltValue="tI9HerRLbG+OiFvoLGlX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p4YEDgw1Jt9hy1gqmcmBIdhbaU/IL/gow7+uXFrhx9Fix1c3u2laheJd/oXbgBwVkEGu/DsCRm9ABONo5Gqdg==" saltValue="cG3sCJxU2bt7Ej5CJ7/Y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o8uaLJ/jWMLt3P57Mp8Vqm8zOSjixlHbK9IvI1uDHFV1yLJ/mRswNNXTIVI4iSqiUQf8QoMYacYycq94Io8Q==" saltValue="S05CpekYVrgP47d5WQn0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1" t="s">
        <v>3</v>
      </c>
      <c r="D47" s="1191"/>
      <c r="E47" s="1192"/>
      <c r="F47" s="11">
        <v>22.84</v>
      </c>
      <c r="G47" s="12">
        <v>23.34</v>
      </c>
      <c r="H47" s="12">
        <v>28.38</v>
      </c>
      <c r="I47" s="12">
        <v>26.31</v>
      </c>
      <c r="J47" s="13">
        <v>28.39</v>
      </c>
    </row>
    <row r="48" spans="2:10" ht="57.75" customHeight="1" x14ac:dyDescent="0.15">
      <c r="B48" s="14"/>
      <c r="C48" s="1193" t="s">
        <v>4</v>
      </c>
      <c r="D48" s="1193"/>
      <c r="E48" s="1194"/>
      <c r="F48" s="15">
        <v>1.53</v>
      </c>
      <c r="G48" s="16">
        <v>5.65</v>
      </c>
      <c r="H48" s="16">
        <v>1.2</v>
      </c>
      <c r="I48" s="16">
        <v>1.19</v>
      </c>
      <c r="J48" s="17">
        <v>1.18</v>
      </c>
    </row>
    <row r="49" spans="2:10" ht="57.75" customHeight="1" thickBot="1" x14ac:dyDescent="0.2">
      <c r="B49" s="18"/>
      <c r="C49" s="1195" t="s">
        <v>5</v>
      </c>
      <c r="D49" s="1195"/>
      <c r="E49" s="1196"/>
      <c r="F49" s="19" t="s">
        <v>562</v>
      </c>
      <c r="G49" s="20">
        <v>4.55</v>
      </c>
      <c r="H49" s="20" t="s">
        <v>563</v>
      </c>
      <c r="I49" s="20" t="s">
        <v>564</v>
      </c>
      <c r="J49" s="21">
        <v>1.64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NCK6ui8nyH50SWnbccZz2cknmbGxUhMRqWfQn46+BgB3Q/Ofdn6kZozMH8N6Br9g9Jms7CSTQ1Y9Oj/5pf/Dw==" saltValue="n1whQUthH37U1MXwhf5o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竹樋太助</cp:lastModifiedBy>
  <cp:lastPrinted>2020-02-27T09:35:30Z</cp:lastPrinted>
  <dcterms:created xsi:type="dcterms:W3CDTF">2020-02-10T03:33:46Z</dcterms:created>
  <dcterms:modified xsi:type="dcterms:W3CDTF">2020-03-10T05:37:35Z</dcterms:modified>
  <cp:category/>
</cp:coreProperties>
</file>