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040-財務課\010-財政係\財務諸報告関係\H30\20190301_平成29年度財政状況資料集（３月公表分）の作成及び公表について\２回目（R1.10月）\04_公表\"/>
    </mc:Choice>
  </mc:AlternateContent>
  <bookViews>
    <workbookView xWindow="0" yWindow="0" windowWidth="20490" windowHeight="71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C36" i="10"/>
  <c r="AM35" i="10"/>
  <c r="C35" i="10"/>
  <c r="U34" i="10"/>
  <c r="U35" i="10" s="1"/>
  <c r="U36" i="10" s="1"/>
  <c r="C34" i="10"/>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W34" i="10" s="1"/>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<sst xmlns="http://schemas.openxmlformats.org/spreadsheetml/2006/main" count="1066" uniqueCount="597">
  <si>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</si>
  <si>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</si>
  <si>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</si>
  <si>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</si>
  <si>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</si>
  <si>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</si>
  <si>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</si>
  <si>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</si>
  <si>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</si>
  <si>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</si>
  <si>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</si>
  <si>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</si>
  <si>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</si>
  <si>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</si>
  <si>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</si>
  <si>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</si>
  <si>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</si>
  <si>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</si>
  <si>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</si>
  <si>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</si>
  <si>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</si>
  <si>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</si>
  <si>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</si>
  <si>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</si>
  <si>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</si>
  <si>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</si>
  <si>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</si>
  <si>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</si>
  <si>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</si>
  <si>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</si>
  <si>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</si>
  <si>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</si>
  <si>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</si>
  <si>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</si>
  <si>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</si>
  <si>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</si>
  <si>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</si>
  <si>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</si>
  <si>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</si>
  <si>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</si>
  <si>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</si>
  <si>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</si>
  <si>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</si>
  <si>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</si>
  <si>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</si>
  <si>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</si>
  <si>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</si>
  <si>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</si>
  <si>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</si>
  <si>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</si>
  <si>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</si>
  <si>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</si>
  <si>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</si>
  <si>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</si>
  <si>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</si>
  <si>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</si>
  <si>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</si>
  <si>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</si>
  <si>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</si>
  <si>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</si>
  <si>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</si>
  <si>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</si>
  <si>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</si>
  <si>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</si>
  <si>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</si>
  <si>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</si>
  <si>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</si>
  <si>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</si>
  <si>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</si>
  <si>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</si>
  <si>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</si>
  <si>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</si>
  <si>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</si>
  <si>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</si>
  <si>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</si>
  <si>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</si>
  <si>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</si>
  <si>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</si>
  <si>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</si>
  <si>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</si>
  <si>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</si>
  <si>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</si>
  <si>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</si>
  <si>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</si>
  <si>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</si>
  <si>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</si>
  <si>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</si>
  <si>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</si>
  <si>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</si>
  <si>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</si>
  <si>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</si>
  <si>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</si>
  <si>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三条市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</si>
  <si>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</si>
  <si>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</si>
  <si>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</si>
  <si>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</si>
  <si>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</si>
  <si>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</si>
  <si>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</si>
  <si>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</si>
  <si>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</si>
  <si>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</si>
  <si>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</si>
  <si>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</si>
  <si>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</si>
  <si>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</si>
  <si>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</si>
  <si>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</si>
  <si>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</si>
  <si>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</si>
  <si>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</si>
  <si>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</si>
  <si>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</si>
  <si>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</si>
  <si>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</si>
  <si>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</si>
  <si>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</si>
  <si>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</si>
  <si>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</si>
  <si>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</si>
  <si>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</si>
  <si>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</si>
  <si>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</si>
  <si>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</si>
  <si>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</si>
  <si>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</si>
  <si>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</si>
  <si>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</si>
  <si>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</si>
  <si>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</si>
  <si>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</si>
  <si>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</si>
  <si>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</si>
  <si>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</si>
  <si>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</si>
  <si>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</si>
  <si>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</si>
  <si>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</si>
  <si>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</si>
  <si>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</si>
  <si>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</si>
  <si>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</si>
  <si>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</si>
  <si>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</si>
  <si>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</si>
  <si>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</si>
  <si>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-0.9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</si>
  <si>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</si>
  <si>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</si>
  <si>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</si>
  <si>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</si>
  <si>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</si>
  <si>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</si>
  <si>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</si>
  <si>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</si>
  <si>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</si>
  <si>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</si>
  <si>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</si>
  <si>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</si>
  <si>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</si>
  <si>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</si>
  <si>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</si>
  <si>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</si>
  <si>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</si>
  <si>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</si>
  <si>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</si>
  <si>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</si>
  <si>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</si>
  <si>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</si>
  <si>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</si>
  <si>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</si>
  <si>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</si>
  <si>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</si>
  <si>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</si>
  <si>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</si>
  <si>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</si>
  <si>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</si>
  <si>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</si>
  <si>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</si>
  <si>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</si>
  <si>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</si>
  <si>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</si>
  <si>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</si>
  <si>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</si>
  <si>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</si>
  <si>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</si>
  <si>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</si>
  <si>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</si>
  <si>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</si>
  <si>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</si>
  <si>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</si>
  <si>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</si>
  <si>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</si>
  <si>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</si>
  <si>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</si>
  <si>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</si>
  <si>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</si>
  <si>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</si>
  <si>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</si>
  <si>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</si>
  <si>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</si>
  <si>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</si>
  <si>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</si>
  <si>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</si>
  <si>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</si>
  <si>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新潟県三条市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</si>
  <si>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</si>
  <si>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</si>
  <si>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</si>
  <si>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</si>
  <si>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</si>
  <si>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</si>
  <si>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</si>
  <si>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</si>
  <si>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</si>
  <si>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</si>
  <si>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</si>
  <si>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</si>
  <si>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</si>
  <si>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</si>
  <si>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</si>
  <si>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</si>
  <si>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</si>
  <si>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</si>
  <si>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</si>
  <si>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</si>
  <si>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</si>
  <si>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</si>
  <si>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</si>
  <si>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</si>
  <si>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</si>
  <si>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</si>
  <si>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</si>
  <si>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</si>
  <si>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</si>
  <si>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</si>
  <si>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</si>
  <si>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</si>
  <si>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</si>
  <si>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</si>
  <si>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</si>
  <si>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</si>
  <si>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</si>
  <si>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</si>
  <si>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</si>
  <si>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</si>
  <si>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</si>
  <si>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</si>
  <si>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</si>
  <si>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</si>
  <si>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</si>
  <si>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</si>
  <si>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</si>
  <si>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</si>
  <si>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</si>
  <si>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</si>
  <si>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</si>
  <si>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</si>
  <si>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</si>
  <si>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</si>
  <si>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</si>
  <si>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</si>
  <si>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</si>
  <si>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</si>
  <si>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</si>
  <si>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</si>
  <si>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</si>
  <si>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</si>
  <si>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</si>
  <si>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</si>
  <si>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</si>
  <si>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</si>
  <si>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</si>
  <si>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</si>
  <si>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</si>
  <si>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</si>
  <si>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</si>
  <si>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</si>
  <si>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</si>
  <si>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</si>
  <si>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</si>
  <si>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</si>
  <si>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</si>
  <si>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</si>
  <si>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</si>
  <si>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</si>
  <si>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</si>
  <si>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</si>
  <si>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</si>
  <si>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</si>
  <si>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</si>
  <si>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</si>
  <si>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</si>
  <si>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</si>
  <si>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</si>
  <si>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</si>
  <si>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</si>
  <si>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</si>
  <si>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</si>
  <si>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</si>
  <si>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</si>
  <si>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</si>
  <si>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</si>
  <si>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</si>
  <si>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</si>
  <si>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</si>
  <si>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</si>
  <si>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</si>
  <si>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</si>
  <si>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</si>
  <si>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</si>
  <si>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</si>
  <si>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</si>
  <si>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</si>
  <si>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</si>
  <si>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</si>
  <si>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</si>
  <si>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</si>
  <si>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</si>
  <si>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</si>
  <si>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</si>
  <si>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</si>
  <si>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</si>
  <si>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</si>
  <si>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</si>
  <si>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</si>
  <si>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</si>
  <si>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</si>
  <si>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</si>
  <si>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</si>
  <si>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</si>
  <si>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</si>
  <si>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</si>
  <si>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</si>
  <si>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</si>
  <si>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</si>
  <si>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</si>
  <si>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</si>
  <si>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</si>
  <si>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</si>
  <si>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</si>
  <si>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</si>
  <si>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</si>
  <si>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</si>
  <si>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</si>
  <si>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</si>
  <si>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</si>
  <si>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</si>
  <si>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</si>
  <si>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</si>
  <si>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</si>
  <si>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</si>
  <si>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</si>
  <si>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</si>
  <si>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</si>
  <si>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</si>
  <si>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</si>
  <si>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新潟県三条市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</si>
  <si>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</si>
  <si>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</si>
  <si>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</si>
  <si>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</si>
  <si>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</si>
  <si>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</si>
  <si>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</si>
  <si>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</si>
  <si>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</si>
  <si>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</si>
  <si>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</si>
  <si>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</si>
  <si>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</si>
  <si>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</si>
  <si>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</si>
  <si>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</si>
  <si>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</si>
  <si>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</si>
  <si>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</si>
  <si>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</si>
  <si>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勤労者福祉共済事業特別会計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</si>
  <si>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</si>
  <si>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</si>
  <si>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</si>
  <si>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</si>
  <si>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</si>
  <si>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</si>
  <si>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</si>
  <si>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</si>
  <si>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</si>
  <si>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</si>
  <si>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</si>
  <si>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</si>
  <si>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</si>
  <si>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</si>
  <si>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</si>
  <si>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</si>
  <si>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</si>
  <si>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</si>
  <si>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</si>
  <si>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</si>
  <si>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</si>
  <si>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</si>
  <si>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</si>
  <si>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</si>
  <si>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</si>
  <si>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</si>
  <si>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</si>
  <si>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</si>
  <si>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</si>
  <si>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</si>
  <si>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</si>
  <si>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</si>
  <si>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</si>
  <si>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</si>
  <si>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</si>
  <si>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</si>
  <si>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</si>
  <si>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</si>
  <si>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</si>
  <si>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</si>
  <si>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</si>
  <si>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</si>
  <si>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</si>
  <si>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</si>
  <si>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</si>
  <si>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</si>
  <si>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</si>
  <si>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</si>
  <si>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</si>
  <si>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</si>
  <si>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</si>
  <si>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</si>
  <si>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</si>
  <si>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</si>
  <si>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</si>
  <si>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</si>
  <si>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</si>
  <si>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</si>
  <si>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</si>
  <si>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</si>
  <si>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</si>
  <si>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</si>
  <si>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</si>
  <si>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</si>
  <si>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</si>
  <si>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</si>
  <si>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</si>
  <si>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</si>
  <si>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</si>
  <si>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</si>
  <si>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</si>
  <si>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</si>
  <si>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</si>
  <si>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</si>
  <si>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</si>
  <si>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</si>
  <si>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</si>
  <si>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</si>
  <si>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</si>
  <si>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</si>
  <si>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</si>
  <si>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</si>
  <si>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</si>
  <si>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</si>
  <si>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</si>
  <si>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</si>
  <si>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</si>
  <si>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</si>
  <si>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</si>
  <si>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</si>
  <si>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</si>
  <si>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</si>
  <si>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</si>
  <si>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</si>
  <si>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</si>
  <si>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</si>
  <si>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</si>
  <si>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</si>
  <si>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</si>
  <si>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</si>
  <si>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</si>
  <si>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</si>
  <si>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</si>
  <si>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</si>
  <si>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</si>
  <si>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</si>
  <si>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</si>
  <si>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</si>
  <si>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</si>
  <si>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</si>
  <si>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</si>
  <si>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</si>
  <si>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</si>
  <si>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</si>
  <si>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</si>
  <si>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</si>
  <si>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</si>
  <si>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</si>
  <si>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</si>
  <si>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</si>
  <si>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</si>
  <si>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</si>
  <si>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</si>
  <si>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</si>
  <si>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</si>
  <si>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</si>
  <si>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</si>
  <si>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</si>
  <si>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</si>
  <si>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</si>
  <si>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</si>
  <si>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</si>
  <si>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</si>
  <si>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</si>
  <si>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</si>
  <si>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</si>
  <si>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</si>
  <si>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</si>
  <si>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</si>
  <si>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</si>
  <si>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</si>
  <si>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</si>
  <si>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</si>
  <si>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</si>
  <si>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</si>
  <si>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</si>
  <si>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</si>
  <si>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</si>
  <si>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</si>
  <si>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</si>
  <si>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</si>
  <si>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</si>
  <si>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</si>
  <si>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</si>
  <si>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</si>
  <si>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</si>
  <si>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</si>
  <si>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</si>
  <si>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</si>
  <si>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</si>
  <si>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</si>
  <si>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</si>
  <si>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</si>
  <si>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</si>
  <si>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</si>
  <si>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</si>
  <si>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10.34</t>
  </si>
  <si>
    <t>▲ 1.40</t>
  </si>
  <si>
    <t>▲ 4.95</t>
  </si>
  <si>
    <t>▲ 2.36</t>
  </si>
  <si>
    <t>水道事業会計</t>
  </si>
  <si>
    <t>国民健康保険事業特別会計</t>
  </si>
  <si>
    <t>▲ 1.34</t>
  </si>
  <si>
    <t>▲ 1.33</t>
  </si>
  <si>
    <t>▲ 0.93</t>
  </si>
  <si>
    <t>一般会計</t>
  </si>
  <si>
    <t>介護保険事業特別会計</t>
  </si>
  <si>
    <t>後期高齢者医療特別会計</t>
  </si>
  <si>
    <t>勤労者福祉共済事業特別会計</t>
  </si>
  <si>
    <t>公共下水道事業特別会計</t>
  </si>
  <si>
    <t>農業集落排水事業特別会計</t>
  </si>
  <si>
    <t>その他会計（赤字）</t>
  </si>
  <si>
    <t>その他会計（黒字）</t>
  </si>
  <si>
    <t>新潟県三条・燕総合グラウンド施設組合</t>
    <rPh sb="0" eb="3">
      <t>ニイガタケン</t>
    </rPh>
    <rPh sb="3" eb="5">
      <t>サンジョウ</t>
    </rPh>
    <rPh sb="6" eb="7">
      <t>ツバメ</t>
    </rPh>
    <rPh sb="7" eb="9">
      <t>ソウゴウ</t>
    </rPh>
    <rPh sb="14" eb="16">
      <t>シセツ</t>
    </rPh>
    <rPh sb="16" eb="18">
      <t>クミアイ</t>
    </rPh>
    <phoneticPr fontId="5"/>
  </si>
  <si>
    <t>三条地域水道用水供給企業団</t>
    <rPh sb="0" eb="2">
      <t>サンジョウ</t>
    </rPh>
    <rPh sb="2" eb="4">
      <t>チイキ</t>
    </rPh>
    <rPh sb="4" eb="6">
      <t>スイドウ</t>
    </rPh>
    <rPh sb="6" eb="8">
      <t>ヨウスイ</t>
    </rPh>
    <rPh sb="8" eb="10">
      <t>キョウキュウ</t>
    </rPh>
    <rPh sb="10" eb="12">
      <t>キギョウ</t>
    </rPh>
    <rPh sb="12" eb="13">
      <t>ダン</t>
    </rPh>
    <phoneticPr fontId="5"/>
  </si>
  <si>
    <t>三条・燕・西蒲・南蒲広域養護老人ホーム施設組合</t>
    <rPh sb="0" eb="2">
      <t>サンジョウ</t>
    </rPh>
    <rPh sb="3" eb="4">
      <t>ツバメ</t>
    </rPh>
    <rPh sb="5" eb="7">
      <t>ニシカン</t>
    </rPh>
    <rPh sb="8" eb="9">
      <t>ミナミ</t>
    </rPh>
    <rPh sb="10" eb="12">
      <t>コウイキ</t>
    </rPh>
    <rPh sb="12" eb="14">
      <t>ヨウゴ</t>
    </rPh>
    <rPh sb="14" eb="16">
      <t>ロウジン</t>
    </rPh>
    <rPh sb="19" eb="21">
      <t>シセツ</t>
    </rPh>
    <rPh sb="21" eb="23">
      <t>クミアイ</t>
    </rPh>
    <phoneticPr fontId="5"/>
  </si>
  <si>
    <t>新潟県市町村総合事務組合
　【一般会計】</t>
  </si>
  <si>
    <t>新潟県市町村総合事務組合
　【職員退職手当支給事業特別会計】</t>
  </si>
  <si>
    <t>新潟県市町村総合事務組合
　【消防団員等公務災害補償事業特別会計】</t>
  </si>
  <si>
    <t>新潟県市町村総合事務組合
　【消防賞じゅつ金支給事業特別会計】</t>
  </si>
  <si>
    <t>新潟県市町村総合事務組合
　【非常勤職員公務災害補償等特別会計】</t>
  </si>
  <si>
    <t>新潟県市町村総合事務組合
　【交通災害共済事業特別会計】</t>
  </si>
  <si>
    <t>新潟県後期高齢者医療広域連合
　【一般会計】</t>
  </si>
  <si>
    <t>新潟県後期高齢者医療広域連合
　【後期高齢者医療特別会計】</t>
  </si>
  <si>
    <t>新潟県中越福祉事務組合</t>
    <rPh sb="0" eb="3">
      <t>ニイガタケン</t>
    </rPh>
    <rPh sb="3" eb="5">
      <t>チュウエツ</t>
    </rPh>
    <rPh sb="5" eb="7">
      <t>フクシ</t>
    </rPh>
    <rPh sb="7" eb="9">
      <t>ジム</t>
    </rPh>
    <rPh sb="9" eb="11">
      <t>クミアイ</t>
    </rPh>
    <phoneticPr fontId="30"/>
  </si>
  <si>
    <t>三条昭栄開発</t>
    <rPh sb="0" eb="2">
      <t>サンジョウ</t>
    </rPh>
    <rPh sb="2" eb="4">
      <t>ショウエイ</t>
    </rPh>
    <rPh sb="4" eb="6">
      <t>カイハツ</t>
    </rPh>
    <phoneticPr fontId="30"/>
  </si>
  <si>
    <t>県央土地開発公社</t>
    <rPh sb="0" eb="2">
      <t>ケンオウ</t>
    </rPh>
    <rPh sb="2" eb="4">
      <t>トチ</t>
    </rPh>
    <rPh sb="4" eb="6">
      <t>カイハツ</t>
    </rPh>
    <rPh sb="6" eb="8">
      <t>コウシャ</t>
    </rPh>
    <phoneticPr fontId="30"/>
  </si>
  <si>
    <t>下田郷開発</t>
    <rPh sb="0" eb="2">
      <t>シタダ</t>
    </rPh>
    <rPh sb="2" eb="3">
      <t>サト</t>
    </rPh>
    <rPh sb="3" eb="5">
      <t>カイハツ</t>
    </rPh>
    <phoneticPr fontId="30"/>
  </si>
  <si>
    <t>燕三条地場産業振興センター</t>
    <rPh sb="0" eb="1">
      <t>ツバメ</t>
    </rPh>
    <rPh sb="1" eb="3">
      <t>サンジョウ</t>
    </rPh>
    <rPh sb="3" eb="5">
      <t>ジバ</t>
    </rPh>
    <rPh sb="5" eb="7">
      <t>サンギョウ</t>
    </rPh>
    <rPh sb="7" eb="9">
      <t>シンコウ</t>
    </rPh>
    <phoneticPr fontId="30"/>
  </si>
  <si>
    <t>○</t>
    <phoneticPr fontId="2"/>
  </si>
  <si>
    <t>-</t>
    <phoneticPr fontId="2"/>
  </si>
  <si>
    <t>職員退職手当基金</t>
    <rPh sb="0" eb="2">
      <t>ショクイン</t>
    </rPh>
    <rPh sb="2" eb="4">
      <t>タイショク</t>
    </rPh>
    <rPh sb="4" eb="6">
      <t>テアテ</t>
    </rPh>
    <rPh sb="6" eb="8">
      <t>キキン</t>
    </rPh>
    <phoneticPr fontId="11"/>
  </si>
  <si>
    <t>共和松井基金</t>
    <rPh sb="0" eb="2">
      <t>キョウワ</t>
    </rPh>
    <rPh sb="2" eb="4">
      <t>マツイ</t>
    </rPh>
    <rPh sb="4" eb="6">
      <t>キキン</t>
    </rPh>
    <phoneticPr fontId="11"/>
  </si>
  <si>
    <t>社会福祉基金</t>
    <rPh sb="0" eb="2">
      <t>シャカイ</t>
    </rPh>
    <rPh sb="2" eb="4">
      <t>フクシ</t>
    </rPh>
    <rPh sb="4" eb="6">
      <t>キキン</t>
    </rPh>
    <phoneticPr fontId="11"/>
  </si>
  <si>
    <t>公共施設整備基金</t>
    <rPh sb="0" eb="2">
      <t>コウキョウ</t>
    </rPh>
    <rPh sb="2" eb="4">
      <t>シセツ</t>
    </rPh>
    <rPh sb="4" eb="6">
      <t>セイビ</t>
    </rPh>
    <rPh sb="6" eb="8">
      <t>キキン</t>
    </rPh>
    <phoneticPr fontId="11"/>
  </si>
  <si>
    <t>諸橋文庫、諸橋博士漢学の里基金</t>
    <rPh sb="0" eb="2">
      <t>モロハシ</t>
    </rPh>
    <rPh sb="2" eb="4">
      <t>ブンコ</t>
    </rPh>
    <rPh sb="5" eb="7">
      <t>モロハシ</t>
    </rPh>
    <rPh sb="7" eb="9">
      <t>ハカセ</t>
    </rPh>
    <rPh sb="9" eb="11">
      <t>カンガク</t>
    </rPh>
    <rPh sb="12" eb="13">
      <t>サト</t>
    </rPh>
    <rPh sb="13" eb="15">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</si>
  <si>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</si>
  <si>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</si>
  <si>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</si>
  <si>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</si>
  <si>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</si>
  <si>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</si>
  <si>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</si>
  <si>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</si>
  <si>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</si>
  <si>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</si>
  <si>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両比率ともに類似団体と比較して高い状態にある。
実質公債費比率については合併特例債に係る償還金の増などに伴い、また、将来負担比率は三条技能創造大学等の施設建設事業の進捗に伴い、それぞれ当面は上昇が見込まれるが、償還の進捗に伴い償還額及び地方債残高は令和３年度前後をピークに減少していくものと見込んでいる。
引き続き、地方債残高の推移などに注視し、比率の改善に努める。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</si>
</sst>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54227</c:v>
                </c:pt>
                <c:pt idx="3">
                  <c:v>57295</c:v>
                </c:pt>
                <c:pt idx="4">
                  <c:v>54110</c:v>
                </c:pt>
              </c:numCache>
            </c:numRef>
          </c:val>
          <c:smooth val="0"/>
          <c:extLst>
            <c:ext xmlns:c16="http://schemas.microsoft.com/office/drawing/2014/chart" uri="{C3380CC4-5D6E-409C-BE32-E72D297353CC}">
              <c16:uniqueId val="{00000000-26EE-4467-904A-3896921F19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111273</c:v>
                </c:pt>
                <c:pt idx="1">
                  <c:v>86373</c:v>
                </c:pt>
                <c:pt idx="2">
                  <c:v>84606</c:v>
                </c:pt>
                <c:pt idx="3">
                  <c:v>54134</c:v>
                </c:pt>
                <c:pt idx="4">
                  <c:v>80786</c:v>
                </c:pt>
              </c:numCache>
            </c:numRef>
          </c:val>
          <c:smooth val="0"/>
          <c:extLst>
            <c:ext xmlns:c16="http://schemas.microsoft.com/office/drawing/2014/chart" uri="{C3380CC4-5D6E-409C-BE32-E72D297353CC}">
              <c16:uniqueId val="{00000001-26EE-4467-904A-3896921F1933}"/>
            </c:ext>
          </c:extLst>
        </c:ser>
        <c:dLbls>
          <c:showLegendKey val="0"/>
          <c:showVal val="0"/>
          <c:showCatName val="0"/>
          <c:showSerName val="0"/>
          <c:showPercent val="0"/>
          <c:showBubbleSize val="0"/>
        </c:dLbls>
        <c:marker val="1"/>
        <c:smooth val="0"/>
        <c:axId val="333168880"/>
        <c:axId val="154506760"/>
      </c:lineChart>
      <c:catAx>
        <c:axId val="333168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4506760"/>
        <c:crosses val="autoZero"/>
        <c:auto val="1"/>
        <c:lblAlgn val="ctr"/>
        <c:lblOffset val="100"/>
        <c:tickLblSkip val="1"/>
        <c:tickMarkSkip val="1"/>
        <c:noMultiLvlLbl val="0"/>
      </c:catAx>
      <c:valAx>
        <c:axId val="15450676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3168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3.36</c:v>
                </c:pt>
                <c:pt idx="1">
                  <c:v>1.53</c:v>
                </c:pt>
                <c:pt idx="2">
                  <c:v>5.65</c:v>
                </c:pt>
                <c:pt idx="3">
                  <c:v>1.2</c:v>
                </c:pt>
                <c:pt idx="4">
                  <c:v>1.19</c:v>
                </c:pt>
              </c:numCache>
            </c:numRef>
          </c:val>
          <c:extLst>
            <c:ext xmlns:c16="http://schemas.microsoft.com/office/drawing/2014/chart" uri="{C3380CC4-5D6E-409C-BE32-E72D297353CC}">
              <c16:uniqueId val="{00000000-7B0F-4994-A2BC-A70F5E7459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19.809999999999999</c:v>
                </c:pt>
                <c:pt idx="1">
                  <c:v>22.84</c:v>
                </c:pt>
                <c:pt idx="2">
                  <c:v>23.34</c:v>
                </c:pt>
                <c:pt idx="3">
                  <c:v>28.38</c:v>
                </c:pt>
                <c:pt idx="4">
                  <c:v>26.31</c:v>
                </c:pt>
              </c:numCache>
            </c:numRef>
          </c:val>
          <c:extLst>
            <c:ext xmlns:c16="http://schemas.microsoft.com/office/drawing/2014/chart" uri="{C3380CC4-5D6E-409C-BE32-E72D297353CC}">
              <c16:uniqueId val="{00000001-7B0F-4994-A2BC-A70F5E7459E6}"/>
            </c:ext>
          </c:extLst>
        </c:ser>
        <c:dLbls>
          <c:showLegendKey val="0"/>
          <c:showVal val="0"/>
          <c:showCatName val="0"/>
          <c:showSerName val="0"/>
          <c:showPercent val="0"/>
          <c:showBubbleSize val="0"/>
        </c:dLbls>
        <c:gapWidth val="250"/>
        <c:overlap val="100"/>
        <c:axId val="154130544"/>
        <c:axId val="154130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-10.34</c:v>
                </c:pt>
                <c:pt idx="1">
                  <c:v>-1.4</c:v>
                </c:pt>
                <c:pt idx="2">
                  <c:v>4.55</c:v>
                </c:pt>
                <c:pt idx="3">
                  <c:v>-4.95</c:v>
                </c:pt>
                <c:pt idx="4">
                  <c:v>-2.36</c:v>
                </c:pt>
              </c:numCache>
            </c:numRef>
          </c:val>
          <c:smooth val="0"/>
          <c:extLst>
            <c:ext xmlns:c16="http://schemas.microsoft.com/office/drawing/2014/chart" uri="{C3380CC4-5D6E-409C-BE32-E72D297353CC}">
              <c16:uniqueId val="{00000002-7B0F-4994-A2BC-A70F5E7459E6}"/>
            </c:ext>
          </c:extLst>
        </c:ser>
        <c:dLbls>
          <c:showLegendKey val="0"/>
          <c:showVal val="0"/>
          <c:showCatName val="0"/>
          <c:showSerName val="0"/>
          <c:showPercent val="0"/>
          <c:showBubbleSize val="0"/>
        </c:dLbls>
        <c:marker val="1"/>
        <c:smooth val="0"/>
        <c:axId val="154130544"/>
        <c:axId val="154130936"/>
      </c:lineChart>
      <c:catAx>
        <c:axId val="15413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4130936"/>
        <c:crosses val="autoZero"/>
        <c:auto val="1"/>
        <c:lblAlgn val="ctr"/>
        <c:lblOffset val="100"/>
        <c:tickLblSkip val="1"/>
        <c:tickMarkSkip val="1"/>
        <c:noMultiLvlLbl val="0"/>
      </c:catAx>
      <c:valAx>
        <c:axId val="154130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130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E6B-46A8-BF73-16878DC7CDB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E6B-46A8-BF73-16878DC7CDB3}"/>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E6B-46A8-BF73-16878DC7CDB3}"/>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E6B-46A8-BF73-16878DC7CDB3}"/>
            </c:ext>
          </c:extLst>
        </c:ser>
        <c:ser>
          <c:idx val="4"/>
          <c:order val="4"/>
          <c:tx>
            <c:strRef>
              <c:f>データシート!$A$31</c:f>
              <c:strCache>
                <c:ptCount val="1"/>
                <c:pt idx="0">
                  <c:v>勤労者福祉共済事業特別会計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0.04</c:v>
                </c:pt>
                <c:pt idx="4">
                  <c:v>#N/A</c:v>
                </c:pt>
                <c:pt idx="5">
                  <c:v>0.04</c:v>
                </c:pt>
                <c:pt idx="6">
                  <c:v>#N/A</c:v>
                </c:pt>
                <c:pt idx="7">
                  <c:v>0.05</c:v>
                </c:pt>
                <c:pt idx="8">
                  <c:v>#N/A</c:v>
                </c:pt>
                <c:pt idx="9">
                  <c:v>0.05</c:v>
                </c:pt>
              </c:numCache>
            </c:numRef>
          </c:val>
          <c:extLst>
            <c:ext xmlns:c16="http://schemas.microsoft.com/office/drawing/2014/chart" uri="{C3380CC4-5D6E-409C-BE32-E72D297353CC}">
              <c16:uniqueId val="{00000004-3E6B-46A8-BF73-16878DC7CDB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0.03</c:v>
                </c:pt>
                <c:pt idx="8">
                  <c:v>#N/A</c:v>
                </c:pt>
                <c:pt idx="9">
                  <c:v>0.12</c:v>
                </c:pt>
              </c:numCache>
            </c:numRef>
          </c:val>
          <c:extLst>
            <c:ext xmlns:c16="http://schemas.microsoft.com/office/drawing/2014/chart" uri="{C3380CC4-5D6E-409C-BE32-E72D297353CC}">
              <c16:uniqueId val="{00000005-3E6B-46A8-BF73-16878DC7CDB3}"/>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0.95</c:v>
                </c:pt>
                <c:pt idx="2">
                  <c:v>#N/A</c:v>
                </c:pt>
                <c:pt idx="3">
                  <c:v>1.33</c:v>
                </c:pt>
                <c:pt idx="4">
                  <c:v>#N/A</c:v>
                </c:pt>
                <c:pt idx="5">
                  <c:v>1.54</c:v>
                </c:pt>
                <c:pt idx="6">
                  <c:v>#N/A</c:v>
                </c:pt>
                <c:pt idx="7">
                  <c:v>1.49</c:v>
                </c:pt>
                <c:pt idx="8">
                  <c:v>#N/A</c:v>
                </c:pt>
                <c:pt idx="9">
                  <c:v>0.62</c:v>
                </c:pt>
              </c:numCache>
            </c:numRef>
          </c:val>
          <c:extLst>
            <c:ext xmlns:c16="http://schemas.microsoft.com/office/drawing/2014/chart" uri="{C3380CC4-5D6E-409C-BE32-E72D297353CC}">
              <c16:uniqueId val="{00000006-3E6B-46A8-BF73-16878DC7CDB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3.6</c:v>
                </c:pt>
                <c:pt idx="2">
                  <c:v>#N/A</c:v>
                </c:pt>
                <c:pt idx="3">
                  <c:v>1.48</c:v>
                </c:pt>
                <c:pt idx="4">
                  <c:v>#N/A</c:v>
                </c:pt>
                <c:pt idx="5">
                  <c:v>5.59</c:v>
                </c:pt>
                <c:pt idx="6">
                  <c:v>#N/A</c:v>
                </c:pt>
                <c:pt idx="7">
                  <c:v>1.1299999999999999</c:v>
                </c:pt>
                <c:pt idx="8">
                  <c:v>#N/A</c:v>
                </c:pt>
                <c:pt idx="9">
                  <c:v>1.1200000000000001</c:v>
                </c:pt>
              </c:numCache>
            </c:numRef>
          </c:val>
          <c:extLst>
            <c:ext xmlns:c16="http://schemas.microsoft.com/office/drawing/2014/chart" uri="{C3380CC4-5D6E-409C-BE32-E72D297353CC}">
              <c16:uniqueId val="{00000007-3E6B-46A8-BF73-16878DC7CDB3}"/>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1.34</c:v>
                </c:pt>
                <c:pt idx="1">
                  <c:v>#N/A</c:v>
                </c:pt>
                <c:pt idx="2">
                  <c:v>1.33</c:v>
                </c:pt>
                <c:pt idx="3">
                  <c:v>#N/A</c:v>
                </c:pt>
                <c:pt idx="4">
                  <c:v>0.93</c:v>
                </c:pt>
                <c:pt idx="5">
                  <c:v>#N/A</c:v>
                </c:pt>
                <c:pt idx="6">
                  <c:v>#N/A</c:v>
                </c:pt>
                <c:pt idx="7">
                  <c:v>0.03</c:v>
                </c:pt>
                <c:pt idx="8">
                  <c:v>#N/A</c:v>
                </c:pt>
                <c:pt idx="9">
                  <c:v>1.72</c:v>
                </c:pt>
              </c:numCache>
            </c:numRef>
          </c:val>
          <c:extLst>
            <c:ext xmlns:c16="http://schemas.microsoft.com/office/drawing/2014/chart" uri="{C3380CC4-5D6E-409C-BE32-E72D297353CC}">
              <c16:uniqueId val="{00000008-3E6B-46A8-BF73-16878DC7CDB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5.77</c:v>
                </c:pt>
                <c:pt idx="2">
                  <c:v>#N/A</c:v>
                </c:pt>
                <c:pt idx="3">
                  <c:v>5.0199999999999996</c:v>
                </c:pt>
                <c:pt idx="4">
                  <c:v>#N/A</c:v>
                </c:pt>
                <c:pt idx="5">
                  <c:v>6.15</c:v>
                </c:pt>
                <c:pt idx="6">
                  <c:v>#N/A</c:v>
                </c:pt>
                <c:pt idx="7">
                  <c:v>6.77</c:v>
                </c:pt>
                <c:pt idx="8">
                  <c:v>#N/A</c:v>
                </c:pt>
                <c:pt idx="9">
                  <c:v>6.15</c:v>
                </c:pt>
              </c:numCache>
            </c:numRef>
          </c:val>
          <c:extLst>
            <c:ext xmlns:c16="http://schemas.microsoft.com/office/drawing/2014/chart" uri="{C3380CC4-5D6E-409C-BE32-E72D297353CC}">
              <c16:uniqueId val="{00000009-3E6B-46A8-BF73-16878DC7CDB3}"/>
            </c:ext>
          </c:extLst>
        </c:ser>
        <c:dLbls>
          <c:showLegendKey val="0"/>
          <c:showVal val="0"/>
          <c:showCatName val="0"/>
          <c:showSerName val="0"/>
          <c:showPercent val="0"/>
          <c:showBubbleSize val="0"/>
        </c:dLbls>
        <c:gapWidth val="150"/>
        <c:overlap val="100"/>
        <c:axId val="341271056"/>
        <c:axId val="341271448"/>
      </c:barChart>
      <c:catAx>
        <c:axId val="34127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1271448"/>
        <c:crosses val="autoZero"/>
        <c:auto val="1"/>
        <c:lblAlgn val="ctr"/>
        <c:lblOffset val="100"/>
        <c:tickLblSkip val="1"/>
        <c:tickMarkSkip val="1"/>
        <c:noMultiLvlLbl val="0"/>
      </c:catAx>
      <c:valAx>
        <c:axId val="341271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271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4157</c:v>
                </c:pt>
                <c:pt idx="5">
                  <c:v>4643</c:v>
                </c:pt>
                <c:pt idx="8">
                  <c:v>5170</c:v>
                </c:pt>
                <c:pt idx="11">
                  <c:v>5391</c:v>
                </c:pt>
                <c:pt idx="14">
                  <c:v>5488</c:v>
                </c:pt>
              </c:numCache>
            </c:numRef>
          </c:val>
          <c:extLst>
            <c:ext xmlns:c16="http://schemas.microsoft.com/office/drawing/2014/chart" uri="{C3380CC4-5D6E-409C-BE32-E72D297353CC}">
              <c16:uniqueId val="{00000000-99B8-4B41-B2A6-F6CA63F5BB0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9B8-4B41-B2A6-F6CA63F5BB0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209</c:v>
                </c:pt>
                <c:pt idx="3">
                  <c:v>171</c:v>
                </c:pt>
                <c:pt idx="6">
                  <c:v>145</c:v>
                </c:pt>
                <c:pt idx="9">
                  <c:v>147</c:v>
                </c:pt>
                <c:pt idx="12">
                  <c:v>123</c:v>
                </c:pt>
              </c:numCache>
            </c:numRef>
          </c:val>
          <c:extLst>
            <c:ext xmlns:c16="http://schemas.microsoft.com/office/drawing/2014/chart" uri="{C3380CC4-5D6E-409C-BE32-E72D297353CC}">
              <c16:uniqueId val="{00000002-99B8-4B41-B2A6-F6CA63F5BB0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83</c:v>
                </c:pt>
                <c:pt idx="3">
                  <c:v>74</c:v>
                </c:pt>
                <c:pt idx="6">
                  <c:v>63</c:v>
                </c:pt>
                <c:pt idx="9">
                  <c:v>48</c:v>
                </c:pt>
                <c:pt idx="12">
                  <c:v>35</c:v>
                </c:pt>
              </c:numCache>
            </c:numRef>
          </c:val>
          <c:extLst>
            <c:ext xmlns:c16="http://schemas.microsoft.com/office/drawing/2014/chart" uri="{C3380CC4-5D6E-409C-BE32-E72D297353CC}">
              <c16:uniqueId val="{00000003-99B8-4B41-B2A6-F6CA63F5BB0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1386</c:v>
                </c:pt>
                <c:pt idx="3">
                  <c:v>1421</c:v>
                </c:pt>
                <c:pt idx="6">
                  <c:v>1478</c:v>
                </c:pt>
                <c:pt idx="9">
                  <c:v>1518</c:v>
                </c:pt>
                <c:pt idx="12">
                  <c:v>1565</c:v>
                </c:pt>
              </c:numCache>
            </c:numRef>
          </c:val>
          <c:extLst>
            <c:ext xmlns:c16="http://schemas.microsoft.com/office/drawing/2014/chart" uri="{C3380CC4-5D6E-409C-BE32-E72D297353CC}">
              <c16:uniqueId val="{00000004-99B8-4B41-B2A6-F6CA63F5BB0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133</c:v>
                </c:pt>
                <c:pt idx="3">
                  <c:v>133</c:v>
                </c:pt>
                <c:pt idx="6">
                  <c:v>133</c:v>
                </c:pt>
                <c:pt idx="9">
                  <c:v>133</c:v>
                </c:pt>
                <c:pt idx="12">
                  <c:v>133</c:v>
                </c:pt>
              </c:numCache>
            </c:numRef>
          </c:val>
          <c:extLst>
            <c:ext xmlns:c16="http://schemas.microsoft.com/office/drawing/2014/chart" uri="{C3380CC4-5D6E-409C-BE32-E72D297353CC}">
              <c16:uniqueId val="{00000005-99B8-4B41-B2A6-F6CA63F5BB0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9B8-4B41-B2A6-F6CA63F5BB0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5439</c:v>
                </c:pt>
                <c:pt idx="3">
                  <c:v>5809</c:v>
                </c:pt>
                <c:pt idx="6">
                  <c:v>6358</c:v>
                </c:pt>
                <c:pt idx="9">
                  <c:v>6698</c:v>
                </c:pt>
                <c:pt idx="12">
                  <c:v>6811</c:v>
                </c:pt>
              </c:numCache>
            </c:numRef>
          </c:val>
          <c:extLst>
            <c:ext xmlns:c16="http://schemas.microsoft.com/office/drawing/2014/chart" uri="{C3380CC4-5D6E-409C-BE32-E72D297353CC}">
              <c16:uniqueId val="{00000007-99B8-4B41-B2A6-F6CA63F5BB06}"/>
            </c:ext>
          </c:extLst>
        </c:ser>
        <c:dLbls>
          <c:showLegendKey val="0"/>
          <c:showVal val="0"/>
          <c:showCatName val="0"/>
          <c:showSerName val="0"/>
          <c:showPercent val="0"/>
          <c:showBubbleSize val="0"/>
        </c:dLbls>
        <c:gapWidth val="100"/>
        <c:overlap val="100"/>
        <c:axId val="341272624"/>
        <c:axId val="341273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3093</c:v>
                </c:pt>
                <c:pt idx="2">
                  <c:v>#N/A</c:v>
                </c:pt>
                <c:pt idx="3">
                  <c:v>#N/A</c:v>
                </c:pt>
                <c:pt idx="4">
                  <c:v>2965</c:v>
                </c:pt>
                <c:pt idx="5">
                  <c:v>#N/A</c:v>
                </c:pt>
                <c:pt idx="6">
                  <c:v>#N/A</c:v>
                </c:pt>
                <c:pt idx="7">
                  <c:v>3007</c:v>
                </c:pt>
                <c:pt idx="8">
                  <c:v>#N/A</c:v>
                </c:pt>
                <c:pt idx="9">
                  <c:v>#N/A</c:v>
                </c:pt>
                <c:pt idx="10">
                  <c:v>3153</c:v>
                </c:pt>
                <c:pt idx="11">
                  <c:v>#N/A</c:v>
                </c:pt>
                <c:pt idx="12">
                  <c:v>#N/A</c:v>
                </c:pt>
                <c:pt idx="13">
                  <c:v>3179</c:v>
                </c:pt>
                <c:pt idx="14">
                  <c:v>#N/A</c:v>
                </c:pt>
              </c:numCache>
            </c:numRef>
          </c:val>
          <c:smooth val="0"/>
          <c:extLst>
            <c:ext xmlns:c16="http://schemas.microsoft.com/office/drawing/2014/chart" uri="{C3380CC4-5D6E-409C-BE32-E72D297353CC}">
              <c16:uniqueId val="{00000008-99B8-4B41-B2A6-F6CA63F5BB06}"/>
            </c:ext>
          </c:extLst>
        </c:ser>
        <c:dLbls>
          <c:showLegendKey val="0"/>
          <c:showVal val="0"/>
          <c:showCatName val="0"/>
          <c:showSerName val="0"/>
          <c:showPercent val="0"/>
          <c:showBubbleSize val="0"/>
        </c:dLbls>
        <c:marker val="1"/>
        <c:smooth val="0"/>
        <c:axId val="341272624"/>
        <c:axId val="341273016"/>
      </c:lineChart>
      <c:catAx>
        <c:axId val="34127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1273016"/>
        <c:crosses val="autoZero"/>
        <c:auto val="1"/>
        <c:lblAlgn val="ctr"/>
        <c:lblOffset val="100"/>
        <c:tickLblSkip val="1"/>
        <c:tickMarkSkip val="1"/>
        <c:noMultiLvlLbl val="0"/>
      </c:catAx>
      <c:valAx>
        <c:axId val="341273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27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57427</c:v>
                </c:pt>
                <c:pt idx="5">
                  <c:v>59063</c:v>
                </c:pt>
                <c:pt idx="8">
                  <c:v>60038</c:v>
                </c:pt>
                <c:pt idx="11">
                  <c:v>58223</c:v>
                </c:pt>
                <c:pt idx="14">
                  <c:v>56556</c:v>
                </c:pt>
              </c:numCache>
            </c:numRef>
          </c:val>
          <c:extLst>
            <c:ext xmlns:c16="http://schemas.microsoft.com/office/drawing/2014/chart" uri="{C3380CC4-5D6E-409C-BE32-E72D297353CC}">
              <c16:uniqueId val="{00000000-9C5F-4087-82EA-08BE64608E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5088</c:v>
                </c:pt>
                <c:pt idx="5">
                  <c:v>4984</c:v>
                </c:pt>
                <c:pt idx="8">
                  <c:v>5094</c:v>
                </c:pt>
                <c:pt idx="11">
                  <c:v>4926</c:v>
                </c:pt>
                <c:pt idx="14">
                  <c:v>4829</c:v>
                </c:pt>
              </c:numCache>
            </c:numRef>
          </c:val>
          <c:extLst>
            <c:ext xmlns:c16="http://schemas.microsoft.com/office/drawing/2014/chart" uri="{C3380CC4-5D6E-409C-BE32-E72D297353CC}">
              <c16:uniqueId val="{00000001-9C5F-4087-82EA-08BE64608E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9409</c:v>
                </c:pt>
                <c:pt idx="5">
                  <c:v>10907</c:v>
                </c:pt>
                <c:pt idx="8">
                  <c:v>11754</c:v>
                </c:pt>
                <c:pt idx="11">
                  <c:v>12975</c:v>
                </c:pt>
                <c:pt idx="14">
                  <c:v>12567</c:v>
                </c:pt>
              </c:numCache>
            </c:numRef>
          </c:val>
          <c:extLst>
            <c:ext xmlns:c16="http://schemas.microsoft.com/office/drawing/2014/chart" uri="{C3380CC4-5D6E-409C-BE32-E72D297353CC}">
              <c16:uniqueId val="{00000002-9C5F-4087-82EA-08BE64608E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C5F-4087-82EA-08BE64608E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C5F-4087-82EA-08BE64608E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237</c:v>
                </c:pt>
                <c:pt idx="3">
                  <c:v>298</c:v>
                </c:pt>
                <c:pt idx="6">
                  <c:v>130</c:v>
                </c:pt>
                <c:pt idx="9">
                  <c:v>131</c:v>
                </c:pt>
                <c:pt idx="12">
                  <c:v>58</c:v>
                </c:pt>
              </c:numCache>
            </c:numRef>
          </c:val>
          <c:extLst>
            <c:ext xmlns:c16="http://schemas.microsoft.com/office/drawing/2014/chart" uri="{C3380CC4-5D6E-409C-BE32-E72D297353CC}">
              <c16:uniqueId val="{00000005-9C5F-4087-82EA-08BE64608E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7509</c:v>
                </c:pt>
                <c:pt idx="3">
                  <c:v>6956</c:v>
                </c:pt>
                <c:pt idx="6">
                  <c:v>7446</c:v>
                </c:pt>
                <c:pt idx="9">
                  <c:v>6358</c:v>
                </c:pt>
                <c:pt idx="12">
                  <c:v>5832</c:v>
                </c:pt>
              </c:numCache>
            </c:numRef>
          </c:val>
          <c:extLst>
            <c:ext xmlns:c16="http://schemas.microsoft.com/office/drawing/2014/chart" uri="{C3380CC4-5D6E-409C-BE32-E72D297353CC}">
              <c16:uniqueId val="{00000006-9C5F-4087-82EA-08BE64608E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570</c:v>
                </c:pt>
                <c:pt idx="3">
                  <c:v>424</c:v>
                </c:pt>
                <c:pt idx="6">
                  <c:v>338</c:v>
                </c:pt>
                <c:pt idx="9">
                  <c:v>232</c:v>
                </c:pt>
                <c:pt idx="12">
                  <c:v>277</c:v>
                </c:pt>
              </c:numCache>
            </c:numRef>
          </c:val>
          <c:extLst>
            <c:ext xmlns:c16="http://schemas.microsoft.com/office/drawing/2014/chart" uri="{C3380CC4-5D6E-409C-BE32-E72D297353CC}">
              <c16:uniqueId val="{00000007-9C5F-4087-82EA-08BE64608E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23531</c:v>
                </c:pt>
                <c:pt idx="3">
                  <c:v>23077</c:v>
                </c:pt>
                <c:pt idx="6">
                  <c:v>22844</c:v>
                </c:pt>
                <c:pt idx="9">
                  <c:v>21925</c:v>
                </c:pt>
                <c:pt idx="12">
                  <c:v>21679</c:v>
                </c:pt>
              </c:numCache>
            </c:numRef>
          </c:val>
          <c:extLst>
            <c:ext xmlns:c16="http://schemas.microsoft.com/office/drawing/2014/chart" uri="{C3380CC4-5D6E-409C-BE32-E72D297353CC}">
              <c16:uniqueId val="{00000008-9C5F-4087-82EA-08BE64608E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784</c:v>
                </c:pt>
                <c:pt idx="3">
                  <c:v>643</c:v>
                </c:pt>
                <c:pt idx="6">
                  <c:v>643</c:v>
                </c:pt>
                <c:pt idx="9">
                  <c:v>708</c:v>
                </c:pt>
                <c:pt idx="12">
                  <c:v>593</c:v>
                </c:pt>
              </c:numCache>
            </c:numRef>
          </c:val>
          <c:extLst>
            <c:ext xmlns:c16="http://schemas.microsoft.com/office/drawing/2014/chart" uri="{C3380CC4-5D6E-409C-BE32-E72D297353CC}">
              <c16:uniqueId val="{00000009-9C5F-4087-82EA-08BE64608E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69351</c:v>
                </c:pt>
                <c:pt idx="3">
                  <c:v>70811</c:v>
                </c:pt>
                <c:pt idx="6">
                  <c:v>72272</c:v>
                </c:pt>
                <c:pt idx="9">
                  <c:v>70410</c:v>
                </c:pt>
                <c:pt idx="12">
                  <c:v>70068</c:v>
                </c:pt>
              </c:numCache>
            </c:numRef>
          </c:val>
          <c:extLst>
            <c:ext xmlns:c16="http://schemas.microsoft.com/office/drawing/2014/chart" uri="{C3380CC4-5D6E-409C-BE32-E72D297353CC}">
              <c16:uniqueId val="{0000000A-9C5F-4087-82EA-08BE64608E71}"/>
            </c:ext>
          </c:extLst>
        </c:ser>
        <c:dLbls>
          <c:showLegendKey val="0"/>
          <c:showVal val="0"/>
          <c:showCatName val="0"/>
          <c:showSerName val="0"/>
          <c:showPercent val="0"/>
          <c:showBubbleSize val="0"/>
        </c:dLbls>
        <c:gapWidth val="100"/>
        <c:overlap val="100"/>
        <c:axId val="341741944"/>
        <c:axId val="341742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30057</c:v>
                </c:pt>
                <c:pt idx="2">
                  <c:v>#N/A</c:v>
                </c:pt>
                <c:pt idx="3">
                  <c:v>#N/A</c:v>
                </c:pt>
                <c:pt idx="4">
                  <c:v>27257</c:v>
                </c:pt>
                <c:pt idx="5">
                  <c:v>#N/A</c:v>
                </c:pt>
                <c:pt idx="6">
                  <c:v>#N/A</c:v>
                </c:pt>
                <c:pt idx="7">
                  <c:v>26788</c:v>
                </c:pt>
                <c:pt idx="8">
                  <c:v>#N/A</c:v>
                </c:pt>
                <c:pt idx="9">
                  <c:v>#N/A</c:v>
                </c:pt>
                <c:pt idx="10">
                  <c:v>23641</c:v>
                </c:pt>
                <c:pt idx="11">
                  <c:v>#N/A</c:v>
                </c:pt>
                <c:pt idx="12">
                  <c:v>#N/A</c:v>
                </c:pt>
                <c:pt idx="13">
                  <c:v>24555</c:v>
                </c:pt>
                <c:pt idx="14">
                  <c:v>#N/A</c:v>
                </c:pt>
              </c:numCache>
            </c:numRef>
          </c:val>
          <c:smooth val="0"/>
          <c:extLst>
            <c:ext xmlns:c16="http://schemas.microsoft.com/office/drawing/2014/chart" uri="{C3380CC4-5D6E-409C-BE32-E72D297353CC}">
              <c16:uniqueId val="{0000000B-9C5F-4087-82EA-08BE64608E71}"/>
            </c:ext>
          </c:extLst>
        </c:ser>
        <c:dLbls>
          <c:showLegendKey val="0"/>
          <c:showVal val="0"/>
          <c:showCatName val="0"/>
          <c:showSerName val="0"/>
          <c:showPercent val="0"/>
          <c:showBubbleSize val="0"/>
        </c:dLbls>
        <c:marker val="1"/>
        <c:smooth val="0"/>
        <c:axId val="341741944"/>
        <c:axId val="341742336"/>
      </c:lineChart>
      <c:catAx>
        <c:axId val="341741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1742336"/>
        <c:crosses val="autoZero"/>
        <c:auto val="1"/>
        <c:lblAlgn val="ctr"/>
        <c:lblOffset val="100"/>
        <c:tickLblSkip val="1"/>
        <c:tickMarkSkip val="1"/>
        <c:noMultiLvlLbl val="0"/>
      </c:catAx>
      <c:valAx>
        <c:axId val="341742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741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6012</c:v>
                </c:pt>
                <c:pt idx="1">
                  <c:v>7204</c:v>
                </c:pt>
                <c:pt idx="2">
                  <c:v>6749</c:v>
                </c:pt>
              </c:numCache>
            </c:numRef>
          </c:val>
          <c:extLst>
            <c:ext xmlns:c16="http://schemas.microsoft.com/office/drawing/2014/chart" uri="{C3380CC4-5D6E-409C-BE32-E72D297353CC}">
              <c16:uniqueId val="{00000000-58EF-415B-94C7-3D9C9E21C93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457</c:v>
                </c:pt>
                <c:pt idx="1">
                  <c:v>457</c:v>
                </c:pt>
                <c:pt idx="2">
                  <c:v>457</c:v>
                </c:pt>
              </c:numCache>
            </c:numRef>
          </c:val>
          <c:extLst>
            <c:ext xmlns:c16="http://schemas.microsoft.com/office/drawing/2014/chart" uri="{C3380CC4-5D6E-409C-BE32-E72D297353CC}">
              <c16:uniqueId val="{00000001-58EF-415B-94C7-3D9C9E21C93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4175</c:v>
                </c:pt>
                <c:pt idx="1">
                  <c:v>3939</c:v>
                </c:pt>
                <c:pt idx="2">
                  <c:v>3722</c:v>
                </c:pt>
              </c:numCache>
            </c:numRef>
          </c:val>
          <c:extLst>
            <c:ext xmlns:c16="http://schemas.microsoft.com/office/drawing/2014/chart" uri="{C3380CC4-5D6E-409C-BE32-E72D297353CC}">
              <c16:uniqueId val="{00000002-58EF-415B-94C7-3D9C9E21C932}"/>
            </c:ext>
          </c:extLst>
        </c:ser>
        <c:dLbls>
          <c:showLegendKey val="0"/>
          <c:showVal val="0"/>
          <c:showCatName val="0"/>
          <c:showSerName val="0"/>
          <c:showPercent val="0"/>
          <c:showBubbleSize val="0"/>
        </c:dLbls>
        <c:gapWidth val="120"/>
        <c:overlap val="100"/>
        <c:axId val="341743904"/>
        <c:axId val="341744296"/>
      </c:barChart>
      <c:catAx>
        <c:axId val="34174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41744296"/>
        <c:crosses val="autoZero"/>
        <c:auto val="1"/>
        <c:lblAlgn val="ctr"/>
        <c:lblOffset val="100"/>
        <c:tickLblSkip val="1"/>
        <c:tickMarkSkip val="1"/>
        <c:noMultiLvlLbl val="0"/>
      </c:catAx>
      <c:valAx>
        <c:axId val="3417442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4174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{C5EDB814-0F5F-4E79-9FA7-1B38943D9595}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99F-4347-BE4A-B7BE257C761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{A1444BF6-11B1-4630-BA58-F79356829F2F}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9F-4347-BE4A-B7BE257C761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{DCD2A47C-9EA6-4D00-80E4-1978E3D9FC5D}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9F-4347-BE4A-B7BE257C761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{DCD243C0-D42C-4D80-A40D-25250EE234E4}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9F-4347-BE4A-B7BE257C761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{25B31957-201D-4DA2-BFD8-1E061BE6EBE9}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9F-4347-BE4A-B7BE257C761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{89326354-2F77-447F-8B25-8F8B9D583E41}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99F-4347-BE4A-B7BE257C761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{F7917BDC-FE41-42CB-8F0D-6610B27CB076}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99F-4347-BE4A-B7BE257C761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{60CE4E23-04CA-4677-B8ED-4925BD6DE332}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99F-4347-BE4A-B7BE257C761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{B37BA03A-F396-4178-B698-D20F93ECA133}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99F-4347-BE4A-B7BE257C761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99F-4347-BE4A-B7BE257C761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{A9AA8C20-2D91-4572-9973-6EABAC48C20D}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99F-4347-BE4A-B7BE257C761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{A0F3F48C-986E-44CF-A7AA-930503D7A5DF}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9F-4347-BE4A-B7BE257C761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{80F92DAB-44C9-42A9-AF25-AB342376837B}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9F-4347-BE4A-B7BE257C761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{1EFC48C0-DB78-490B-A5D0-85E0ED37EC50}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9F-4347-BE4A-B7BE257C761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{D0BCCE7B-B41A-47FA-AEDD-445849849729}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9F-4347-BE4A-B7BE257C761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{A4DEC085-2DA3-4DBB-BF20-8229538BD5D1}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99F-4347-BE4A-B7BE257C761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{2B679534-FA49-4C65-B4C5-AADF75CBB575}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99F-4347-BE4A-B7BE257C761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{6B3A0A44-0252-4ED4-93A6-6A4A01163B7C}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99F-4347-BE4A-B7BE257C761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{EA351394-9CDD-4399-959F-319DACE4A480}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99F-4347-BE4A-B7BE257C76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C99F-4347-BE4A-B7BE257C761D}"/>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{284C095B-906B-4AF7-A94F-E482D58023B8}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DAA-4E0C-BCC5-280D4479760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{9FFF221F-C047-4186-A301-8CCD2FE6DD1D}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AA-4E0C-BCC5-280D4479760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{239F78A0-DC06-4B5E-90B8-611307EE5E5F}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AA-4E0C-BCC5-280D4479760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{A0589529-4153-4E9B-BEC6-DE9BFF7A200F}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AA-4E0C-BCC5-280D4479760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{797DDE52-6D61-4A4B-A0F2-BA9FB69CB2C7}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AA-4E0C-BCC5-280D4479760B}"/>
                </c:ext>
              </c:extLst>
            </c:dLbl>
            <c:dLbl>
              <c:idx val="8"/>
              <c:layout>
                <c:manualLayout>
                  <c:x val="0"/>
                  <c:y val="-9.181406760841615E-3"/>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{A51A27FD-0DC7-4F0E-8430-69213C40DFB1}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DAA-4E0C-BCC5-280D4479760B}"/>
                </c:ext>
              </c:extLst>
            </c:dLbl>
            <c:dLbl>
              <c:idx val="16"/>
              <c:layout>
                <c:manualLayout>
                  <c:x val="0"/>
                  <c:y val="9.1814067608415751E-3"/>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{FD2F7580-E7F1-427D-89C7-4FA39FAB9404}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DAA-4E0C-BCC5-280D4479760B}"/>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{EA44847B-C74F-4A7D-B74F-3285C3F98AE2}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DAA-4E0C-BCC5-280D4479760B}"/>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{BADE38D6-1F1D-4E86-A496-C78575843106}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DAA-4E0C-BCC5-280D447976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14.4</c:v>
                </c:pt>
                <c:pt idx="8">
                  <c:v>14.4</c:v>
                </c:pt>
                <c:pt idx="16">
                  <c:v>14.4</c:v>
                </c:pt>
                <c:pt idx="24">
                  <c:v>14.6</c:v>
                </c:pt>
                <c:pt idx="32">
                  <c:v>15</c:v>
                </c:pt>
              </c:numCache>
            </c:numRef>
          </c:xVal>
          <c:yVal>
            <c:numRef>
              <c:f>公会計指標分析・財政指標組合せ分析表!$BP$73:$DC$73</c:f>
              <c:numCache>
                <c:formatCode>#,##0.0;"▲ "#,##0.0</c:formatCode>
                <c:ptCount val="40"/>
                <c:pt idx="0">
                  <c:v>144</c:v>
                </c:pt>
                <c:pt idx="8">
                  <c:v>131.30000000000001</c:v>
                </c:pt>
                <c:pt idx="16">
                  <c:v>127.3</c:v>
                </c:pt>
                <c:pt idx="24">
                  <c:v>115.7</c:v>
                </c:pt>
                <c:pt idx="32">
                  <c:v>119.1</c:v>
                </c:pt>
              </c:numCache>
            </c:numRef>
          </c:yVal>
          <c:smooth val="0"/>
          <c:extLst>
            <c:ext xmlns:c16="http://schemas.microsoft.com/office/drawing/2014/chart" uri="{C3380CC4-5D6E-409C-BE32-E72D297353CC}">
              <c16:uniqueId val="{00000009-7DAA-4E0C-BCC5-280D4479760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2892443530082095E-2"/>
                  <c:y val="-8.9501762783519775E-2"/>
                </c:manualLayout>
              </c:layout>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{614B143A-5910-4DC2-8DC7-72BFDBBBD389}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DAA-4E0C-BCC5-280D4479760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{BB40F775-FB52-49BD-B90A-2EB4AED24D96}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AA-4E0C-BCC5-280D4479760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{86518B74-625F-49E0-B26F-9DCDB79290A8}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AA-4E0C-BCC5-280D4479760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{F965B4B1-24B3-44BD-81A2-21436445B3CE}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AA-4E0C-BCC5-280D4479760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{AF43347E-F462-46CA-87F6-9080DBF64E8B}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AA-4E0C-BCC5-280D4479760B}"/>
                </c:ext>
              </c:extLst>
            </c:dLbl>
            <c:dLbl>
              <c:idx val="8"/>
              <c:layout>
                <c:manualLayout>
                  <c:x val="-4.0503539708139205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{2793695F-C003-4A70-AB03-9A2C8FA2AAE5}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DAA-4E0C-BCC5-280D4479760B}"/>
                </c:ext>
              </c:extLst>
            </c:dLbl>
            <c:dLbl>
              <c:idx val="16"/>
              <c:layout>
                <c:manualLayout>
                  <c:x val="-4.0503539708139205E-2"/>
                  <c:y val="-5.3121020722552953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{A0483857-9F1D-42D1-947E-D44E84CF3F95}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DAA-4E0C-BCC5-280D4479760B}"/>
                </c:ext>
              </c:extLst>
            </c:dLbl>
            <c:dLbl>
              <c:idx val="24"/>
              <c:layout>
                <c:manualLayout>
                  <c:x val="-3.1697991619110633E-2"/>
                  <c:y val="-3.0218363224506845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{AB85FA2E-774F-4D9B-833E-EC9A5A8BE263}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DAA-4E0C-BCC5-280D4479760B}"/>
                </c:ext>
              </c:extLst>
            </c:dLbl>
            <c:dLbl>
              <c:idx val="32"/>
              <c:layout>
                <c:manualLayout>
                  <c:x val="-2.2892443530082063E-2"/>
                  <c:y val="-7.6825099133026972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{01CCECE6-CB01-4FAA-9D25-ECB4768B41AE}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DAA-4E0C-BCC5-280D447976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7.8</c:v>
                </c:pt>
                <c:pt idx="24">
                  <c:v>7.5</c:v>
                </c:pt>
                <c:pt idx="32">
                  <c:v>7.2</c:v>
                </c:pt>
              </c:numCache>
            </c:numRef>
          </c:xVal>
          <c:yVal>
            <c:numRef>
              <c:f>公会計指標分析・財政指標組合せ分析表!$BP$77:$DC$77</c:f>
              <c:numCache>
                <c:formatCode>#,##0.0;"▲ "#,##0.0</c:formatCode>
                <c:ptCount val="40"/>
                <c:pt idx="0">
                  <c:v>37.6</c:v>
                </c:pt>
                <c:pt idx="8">
                  <c:v>33.799999999999997</c:v>
                </c:pt>
                <c:pt idx="16">
                  <c:v>37.299999999999997</c:v>
                </c:pt>
                <c:pt idx="24">
                  <c:v>33.1</c:v>
                </c:pt>
                <c:pt idx="32">
                  <c:v>31.3</c:v>
                </c:pt>
              </c:numCache>
            </c:numRef>
          </c:yVal>
          <c:smooth val="0"/>
          <c:extLst>
            <c:ext xmlns:c16="http://schemas.microsoft.com/office/drawing/2014/chart" uri="{C3380CC4-5D6E-409C-BE32-E72D297353CC}">
              <c16:uniqueId val="{00000013-7DAA-4E0C-BCC5-280D4479760B}"/>
            </c:ext>
          </c:extLst>
        </c:ser>
        <c:dLbls>
          <c:showLegendKey val="0"/>
          <c:showVal val="1"/>
          <c:showCatName val="0"/>
          <c:showSerName val="0"/>
          <c:showPercent val="0"/>
          <c:showBubbleSize val="0"/>
        </c:dLbls>
        <c:axId val="84219776"/>
        <c:axId val="84234240"/>
      </c:scatterChart>
      <c:valAx>
        <c:axId val="84219776"/>
        <c:scaling>
          <c:orientation val="minMax"/>
          <c:max val="15.7"/>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7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新潟県三条市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合併特例債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の償還により元利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償還金が増額している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が、公債費に係る普通交付税算入額も増加していることから実質公債費比率の分子は横ばいとなっている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新潟県三条市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地方債の償還により地方債残高が減少したこと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や職員数の減少により退職手当負担見込額が減少したことなどから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減少した。一方、充当可能財源等は、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取崩しや、合併特例債や公害防止事業債など交付税算入がある地方債残高の減少に伴う基準財政需要額算入見込額の減少により、将来負担額の減り目よりも減額幅が大きかった。このため、将来負担比率の分子は増加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新潟県三条市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360000" lvl="1" indent="-180000"/>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・社会福祉寄附金を受け、社会福祉基金に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発生した大雨に係る災害復旧費や大雪による除排雪経費の大幅な増加等、突発的な財政負担に対応するため財政調整基金の取崩しを行ったことや、共和松井基金から高等教育機関施設建設事業に充当するため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360000" indent="-180000"/>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収入の大幅な増加は見込めないことや合併算定替の減額により、一般財源の確保が難しくなる一方、公債費や扶助費等の義務的経費や公共施設の老朽化に伴う維持補修費等の増額が見込まれ、当分の間は財源不足を財政調整基金で賄う財政運営が続くものと想定している。また、その他特定目的基金においても、事業費への充当を予定しており残高の減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360000" indent="-180000"/>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このような状況においても災害や社会経済などの変化に柔軟に対応できるよう、過去の災害等の経験を踏まえ、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億円程度の財政調整基金残高の確保が必要であると考えている。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360000" indent="-180000"/>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安定的な財政運営を図るために引き続き定員適正化計画に基づく人件費の削減や予算編成におけるシーリング枠の設定、適正な予算執行等により歳出の抑制に努めるとともに新たな財源確保を検討し、基金残高の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180000"/>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・職員退職手当基金：職員に支給する退職手当の財源に充てる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180000"/>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・共和松井基金：一般国道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号八十里越沿道の施設整備事業、高等教育機関の施設整備事業及びこれらに関連する事業に充てる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180000"/>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・社会福祉基金：社会福祉事業の実施に必要な経費の財源に充てる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180000"/>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・共和松井基金：高等教育機関施設建設事業に約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180000"/>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・社会福祉基金：社会福祉寄附金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180000"/>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・職員退職手当基金：退職手当に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・退職手当基金の取崩しを平成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・その他の基金については、毎年度の予算編成において、各事業に計画的に充当していく。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180000" indent="0"/>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・大雪に伴う除排雪経費の増加による減少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180000" indent="0"/>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・大雨に伴う災害復旧対応による減少</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pPr marL="180000" indent="0"/>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・普通交付税の合併算定替の縮減による減少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180000"/>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・適正な予算執行に努め、毎年度の決算剰余金のうち約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360000" indent="-180000"/>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億円程度堅持するため、毎年度の予算編成において、中長期的な見通しを立てた中で、持続可能な財政基盤の強化に努めていく。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・当面取崩しは考えていない。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新潟県三条市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99,241
98,713
431.97
48,099,283
47,611,226
304,166
25,648,680
70,000,896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119.1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0" name="正方形/長方形 4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1" name="正方形/長方形 5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額は減少傾向にあるものの、類似団体と比較して地方債現在高が多くなっていることなどにより、債務償還可能年数が類似団体内と比べると長くなっている。引き続き、事業の見直しや国の交付金の活用などにより、起債発行額を抑制していくとともに、財政調整基金などの充当可能財源の確保などにより、健全財政の堅持に努める。</a:t>
          </a:r>
        </a:p>
      </xdr:txBody>
    </xdr:sp>
    <xdr:clientData/>
  </xdr:twoCellAnchor>
  <xdr:oneCellAnchor>
    <xdr:from>
      <xdr:col>57</xdr:col>
      <xdr:colOff>111125</xdr:colOff>
      <xdr:row>23</xdr:row>
      <xdr:rowOff>47625</xdr:rowOff>
    </xdr:from>
    <xdr:ext cx="349839" cy="225703"/>
    <xdr:sp macro="" textlink="">
      <xdr:nvSpPr>
        <xdr:cNvPr id="62" name="テキスト ボックス 6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4" name="直線コネクタ 6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5" name="テキスト ボックス 64"/>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6" name="直線コネクタ 6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67" name="テキスト ボックス 66"/>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68" name="直線コネクタ 6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69" name="テキスト ボックス 68"/>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0" name="直線コネクタ 6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71" name="テキスト ボックス 70"/>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2" name="直線コネクタ 7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3" name="テキスト ボックス 72"/>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4" name="直線コネクタ 7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5" name="テキスト ボックス 7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77" name="直線コネクタ 76"/>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78"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79" name="直線コネクタ 78"/>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80"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81" name="直線コネクタ 80"/>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82"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83" name="フローチャート: 判断 82"/>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4" name="テキスト ボックス 8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5" name="テキスト ボックス 8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6" name="テキスト ボックス 8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7" name="テキスト ボックス 8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88" name="テキスト ボックス 8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61736</xdr:rowOff>
    </xdr:from>
    <xdr:to>
      <xdr:col>76</xdr:col>
      <xdr:colOff>73025</xdr:colOff>
      <xdr:row>28</xdr:row>
      <xdr:rowOff>163336</xdr:rowOff>
    </xdr:to>
    <xdr:sp macro="" textlink="">
      <xdr:nvSpPr>
        <xdr:cNvPr id="89" name="楕円 88"/>
        <xdr:cNvSpPr/>
      </xdr:nvSpPr>
      <xdr:spPr>
        <a:xfrm>
          <a:off x="14744700" y="563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84613</xdr:rowOff>
    </xdr:from>
    <xdr:ext cx="340478" cy="259045"/>
    <xdr:sp macro="" textlink="">
      <xdr:nvSpPr>
        <xdr:cNvPr id="90" name="債務償還可能年数該当値テキスト"/>
        <xdr:cNvSpPr txBox="1"/>
      </xdr:nvSpPr>
      <xdr:spPr>
        <a:xfrm>
          <a:off x="14846300" y="5485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3" name="正方形/長方形 92"/>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4" name="正方形/長方形 93"/>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新潟県三条市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99,241
98,713
431.97
48,099,283
47,611,226
304,166
25,648,680
70,000,896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119.1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新潟県三条市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99,241
98,713
431.97
48,099,283
47,611,226
304,166
25,648,680
70,000,896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119.1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新潟県三条市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99,241
98,713
431.97
48,099,283
47,611,226
304,166
25,648,680
70,000,896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119.1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経営戦略プログラムの考えに基づき、財政基盤の強化を図ってはいるものの、類似団体平均を大きく下回っており、近年の数値はほぼ横ばいで推移してきている。今後も引き続き歳出入改革等の対策を着実に実施し、財政の健全化に努めていく。</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1411</xdr:rowOff>
    </xdr:from>
    <xdr:to>
      <xdr:col>23</xdr:col>
      <xdr:colOff>133350</xdr:colOff>
      <xdr:row>43</xdr:row>
      <xdr:rowOff>14817</xdr:rowOff>
    </xdr:to>
    <xdr:cxnSp macro="">
      <xdr:nvCxnSpPr>
        <xdr:cNvPr id="69" name="直線コネクタ 68"/>
        <xdr:cNvCxnSpPr/>
      </xdr:nvCxnSpPr>
      <xdr:spPr>
        <a:xfrm>
          <a:off x="4114800" y="73737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159455</xdr:rowOff>
    </xdr:from>
    <xdr:to>
      <xdr:col>19</xdr:col>
      <xdr:colOff>133350</xdr:colOff>
      <xdr:row>43</xdr:row>
      <xdr:rowOff>1411</xdr:rowOff>
    </xdr:to>
    <xdr:cxnSp macro="">
      <xdr:nvCxnSpPr>
        <xdr:cNvPr id="72" name="直線コネクタ 71"/>
        <xdr:cNvCxnSpPr/>
      </xdr:nvCxnSpPr>
      <xdr:spPr>
        <a:xfrm>
          <a:off x="3225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159455</xdr:rowOff>
    </xdr:from>
    <xdr:to>
      <xdr:col>15</xdr:col>
      <xdr:colOff>82550</xdr:colOff>
      <xdr:row>42</xdr:row>
      <xdr:rowOff>159455</xdr:rowOff>
    </xdr:to>
    <xdr:cxnSp macro="">
      <xdr:nvCxnSpPr>
        <xdr:cNvPr id="75" name="直線コネクタ 74"/>
        <xdr:cNvCxnSpPr/>
      </xdr:nvCxnSpPr>
      <xdr:spPr>
        <a:xfrm>
          <a:off x="2336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159455</xdr:rowOff>
    </xdr:from>
    <xdr:to>
      <xdr:col>11</xdr:col>
      <xdr:colOff>31750</xdr:colOff>
      <xdr:row>42</xdr:row>
      <xdr:rowOff>159455</xdr:rowOff>
    </xdr:to>
    <xdr:cxnSp macro="">
      <xdr:nvCxnSpPr>
        <xdr:cNvPr id="78" name="直線コネクタ 77"/>
        <xdr:cNvCxnSpPr/>
      </xdr:nvCxnSpPr>
      <xdr:spPr>
        <a:xfrm>
          <a:off x="1447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122061</xdr:rowOff>
    </xdr:from>
    <xdr:to>
      <xdr:col>19</xdr:col>
      <xdr:colOff>184150</xdr:colOff>
      <xdr:row>43</xdr:row>
      <xdr:rowOff>52211</xdr:rowOff>
    </xdr:to>
    <xdr:sp macro="" textlink="">
      <xdr:nvSpPr>
        <xdr:cNvPr id="90" name="楕円 89"/>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36988</xdr:rowOff>
    </xdr:from>
    <xdr:ext cx="736600" cy="259045"/>
    <xdr:sp macro="" textlink="">
      <xdr:nvSpPr>
        <xdr:cNvPr id="91" name="テキスト ボックス 90"/>
        <xdr:cNvSpPr txBox="1"/>
      </xdr:nvSpPr>
      <xdr:spPr>
        <a:xfrm>
          <a:off x="3733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108655</xdr:rowOff>
    </xdr:from>
    <xdr:to>
      <xdr:col>15</xdr:col>
      <xdr:colOff>133350</xdr:colOff>
      <xdr:row>43</xdr:row>
      <xdr:rowOff>38805</xdr:rowOff>
    </xdr:to>
    <xdr:sp macro="" textlink="">
      <xdr:nvSpPr>
        <xdr:cNvPr id="92" name="楕円 91"/>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23582</xdr:rowOff>
    </xdr:from>
    <xdr:ext cx="762000" cy="259045"/>
    <xdr:sp macro="" textlink="">
      <xdr:nvSpPr>
        <xdr:cNvPr id="93" name="テキスト ボックス 92"/>
        <xdr:cNvSpPr txBox="1"/>
      </xdr:nvSpPr>
      <xdr:spPr>
        <a:xfrm>
          <a:off x="2844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108655</xdr:rowOff>
    </xdr:from>
    <xdr:to>
      <xdr:col>11</xdr:col>
      <xdr:colOff>82550</xdr:colOff>
      <xdr:row>43</xdr:row>
      <xdr:rowOff>38805</xdr:rowOff>
    </xdr:to>
    <xdr:sp macro="" textlink="">
      <xdr:nvSpPr>
        <xdr:cNvPr id="94" name="楕円 93"/>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23582</xdr:rowOff>
    </xdr:from>
    <xdr:ext cx="762000" cy="259045"/>
    <xdr:sp macro="" textlink="">
      <xdr:nvSpPr>
        <xdr:cNvPr id="95" name="テキスト ボックス 94"/>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108655</xdr:rowOff>
    </xdr:from>
    <xdr:to>
      <xdr:col>7</xdr:col>
      <xdr:colOff>31750</xdr:colOff>
      <xdr:row>43</xdr:row>
      <xdr:rowOff>38805</xdr:rowOff>
    </xdr:to>
    <xdr:sp macro="" textlink="">
      <xdr:nvSpPr>
        <xdr:cNvPr id="96" name="楕円 95"/>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23582</xdr:rowOff>
    </xdr:from>
    <xdr:ext cx="762000" cy="259045"/>
    <xdr:sp macro="" textlink="">
      <xdr:nvSpPr>
        <xdr:cNvPr id="97" name="テキスト ボックス 96"/>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合併特例債などの公債費や、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県後期高齢者医療広域連合負担金、介護保険事業等の繰出金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対前年度比で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ポイントの増となった。類似団体平均においても、対前年度比で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おり、全国的に上昇傾向にあったものと推察されるものの、依然として類似団体平均を大きく上回っていることから、今後も人件費の削減や公債費負担の適正化等、これまでの取組を継続し、行政評価などを活用しながら現在取り組んでいる事業の費用対効果や市民ニーズを考慮し、更なる検証を加え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22606</xdr:rowOff>
    </xdr:from>
    <xdr:to>
      <xdr:col>23</xdr:col>
      <xdr:colOff>133350</xdr:colOff>
      <xdr:row>63</xdr:row>
      <xdr:rowOff>37084</xdr:rowOff>
    </xdr:to>
    <xdr:cxnSp macro="">
      <xdr:nvCxnSpPr>
        <xdr:cNvPr id="130" name="直線コネクタ 129"/>
        <xdr:cNvCxnSpPr/>
      </xdr:nvCxnSpPr>
      <xdr:spPr>
        <a:xfrm>
          <a:off x="4114800" y="1082395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138193</xdr:rowOff>
    </xdr:from>
    <xdr:ext cx="762000" cy="259045"/>
    <xdr:sp macro="" textlink="">
      <xdr:nvSpPr>
        <xdr:cNvPr id="131" name="財政構造の弾力性平均値テキスト"/>
        <xdr:cNvSpPr txBox="1"/>
      </xdr:nvSpPr>
      <xdr:spPr>
        <a:xfrm>
          <a:off x="5041900" y="104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58928</xdr:rowOff>
    </xdr:from>
    <xdr:to>
      <xdr:col>19</xdr:col>
      <xdr:colOff>133350</xdr:colOff>
      <xdr:row>63</xdr:row>
      <xdr:rowOff>22606</xdr:rowOff>
    </xdr:to>
    <xdr:cxnSp macro="">
      <xdr:nvCxnSpPr>
        <xdr:cNvPr id="133" name="直線コネクタ 132"/>
        <xdr:cNvCxnSpPr/>
      </xdr:nvCxnSpPr>
      <xdr:spPr>
        <a:xfrm>
          <a:off x="3225800" y="1068882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35" name="テキスト ボックス 134"/>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58928</xdr:rowOff>
    </xdr:from>
    <xdr:to>
      <xdr:col>15</xdr:col>
      <xdr:colOff>82550</xdr:colOff>
      <xdr:row>62</xdr:row>
      <xdr:rowOff>87884</xdr:rowOff>
    </xdr:to>
    <xdr:cxnSp macro="">
      <xdr:nvCxnSpPr>
        <xdr:cNvPr id="136" name="直線コネクタ 135"/>
        <xdr:cNvCxnSpPr/>
      </xdr:nvCxnSpPr>
      <xdr:spPr>
        <a:xfrm flipV="1">
          <a:off x="2336800" y="106888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73406</xdr:rowOff>
    </xdr:from>
    <xdr:to>
      <xdr:col>11</xdr:col>
      <xdr:colOff>31750</xdr:colOff>
      <xdr:row>62</xdr:row>
      <xdr:rowOff>87884</xdr:rowOff>
    </xdr:to>
    <xdr:cxnSp macro="">
      <xdr:nvCxnSpPr>
        <xdr:cNvPr id="139" name="直線コネクタ 138"/>
        <xdr:cNvCxnSpPr/>
      </xdr:nvCxnSpPr>
      <xdr:spPr>
        <a:xfrm>
          <a:off x="1447800" y="1070330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83058</xdr:rowOff>
    </xdr:from>
    <xdr:to>
      <xdr:col>11</xdr:col>
      <xdr:colOff>82550</xdr:colOff>
      <xdr:row>62</xdr:row>
      <xdr:rowOff>13208</xdr:rowOff>
    </xdr:to>
    <xdr:sp macro="" textlink="">
      <xdr:nvSpPr>
        <xdr:cNvPr id="140" name="フローチャート: 判断 139"/>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23385</xdr:rowOff>
    </xdr:from>
    <xdr:ext cx="762000" cy="259045"/>
    <xdr:sp macro="" textlink="">
      <xdr:nvSpPr>
        <xdr:cNvPr id="141" name="テキスト ボックス 140"/>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2" name="フローチャート: 判断 141"/>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3" name="テキスト ボックス 142"/>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157734</xdr:rowOff>
    </xdr:from>
    <xdr:to>
      <xdr:col>23</xdr:col>
      <xdr:colOff>184150</xdr:colOff>
      <xdr:row>63</xdr:row>
      <xdr:rowOff>87884</xdr:rowOff>
    </xdr:to>
    <xdr:sp macro="" textlink="">
      <xdr:nvSpPr>
        <xdr:cNvPr id="149" name="楕円 148"/>
        <xdr:cNvSpPr/>
      </xdr:nvSpPr>
      <xdr:spPr>
        <a:xfrm>
          <a:off x="49022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129811</xdr:rowOff>
    </xdr:from>
    <xdr:ext cx="762000" cy="259045"/>
    <xdr:sp macro="" textlink="">
      <xdr:nvSpPr>
        <xdr:cNvPr id="150" name="財政構造の弾力性該当値テキスト"/>
        <xdr:cNvSpPr txBox="1"/>
      </xdr:nvSpPr>
      <xdr:spPr>
        <a:xfrm>
          <a:off x="5041900" y="1075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143256</xdr:rowOff>
    </xdr:from>
    <xdr:to>
      <xdr:col>19</xdr:col>
      <xdr:colOff>184150</xdr:colOff>
      <xdr:row>63</xdr:row>
      <xdr:rowOff>73406</xdr:rowOff>
    </xdr:to>
    <xdr:sp macro="" textlink="">
      <xdr:nvSpPr>
        <xdr:cNvPr id="151" name="楕円 150"/>
        <xdr:cNvSpPr/>
      </xdr:nvSpPr>
      <xdr:spPr>
        <a:xfrm>
          <a:off x="4064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58183</xdr:rowOff>
    </xdr:from>
    <xdr:ext cx="736600" cy="259045"/>
    <xdr:sp macro="" textlink="">
      <xdr:nvSpPr>
        <xdr:cNvPr id="152" name="テキスト ボックス 151"/>
        <xdr:cNvSpPr txBox="1"/>
      </xdr:nvSpPr>
      <xdr:spPr>
        <a:xfrm>
          <a:off x="3733800" y="1085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8128</xdr:rowOff>
    </xdr:from>
    <xdr:to>
      <xdr:col>15</xdr:col>
      <xdr:colOff>133350</xdr:colOff>
      <xdr:row>62</xdr:row>
      <xdr:rowOff>109728</xdr:rowOff>
    </xdr:to>
    <xdr:sp macro="" textlink="">
      <xdr:nvSpPr>
        <xdr:cNvPr id="153" name="楕円 152"/>
        <xdr:cNvSpPr/>
      </xdr:nvSpPr>
      <xdr:spPr>
        <a:xfrm>
          <a:off x="3175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94505</xdr:rowOff>
    </xdr:from>
    <xdr:ext cx="762000" cy="259045"/>
    <xdr:sp macro="" textlink="">
      <xdr:nvSpPr>
        <xdr:cNvPr id="154" name="テキスト ボックス 153"/>
        <xdr:cNvSpPr txBox="1"/>
      </xdr:nvSpPr>
      <xdr:spPr>
        <a:xfrm>
          <a:off x="2844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37084</xdr:rowOff>
    </xdr:from>
    <xdr:to>
      <xdr:col>11</xdr:col>
      <xdr:colOff>82550</xdr:colOff>
      <xdr:row>62</xdr:row>
      <xdr:rowOff>138684</xdr:rowOff>
    </xdr:to>
    <xdr:sp macro="" textlink="">
      <xdr:nvSpPr>
        <xdr:cNvPr id="155" name="楕円 154"/>
        <xdr:cNvSpPr/>
      </xdr:nvSpPr>
      <xdr:spPr>
        <a:xfrm>
          <a:off x="2286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123461</xdr:rowOff>
    </xdr:from>
    <xdr:ext cx="762000" cy="259045"/>
    <xdr:sp macro="" textlink="">
      <xdr:nvSpPr>
        <xdr:cNvPr id="156" name="テキスト ボックス 155"/>
        <xdr:cNvSpPr txBox="1"/>
      </xdr:nvSpPr>
      <xdr:spPr>
        <a:xfrm>
          <a:off x="1955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22606</xdr:rowOff>
    </xdr:from>
    <xdr:to>
      <xdr:col>7</xdr:col>
      <xdr:colOff>31750</xdr:colOff>
      <xdr:row>62</xdr:row>
      <xdr:rowOff>124206</xdr:rowOff>
    </xdr:to>
    <xdr:sp macro="" textlink="">
      <xdr:nvSpPr>
        <xdr:cNvPr id="157" name="楕円 156"/>
        <xdr:cNvSpPr/>
      </xdr:nvSpPr>
      <xdr:spPr>
        <a:xfrm>
          <a:off x="1397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108983</xdr:rowOff>
    </xdr:from>
    <xdr:ext cx="762000" cy="259045"/>
    <xdr:sp macro="" textlink="">
      <xdr:nvSpPr>
        <xdr:cNvPr id="158" name="テキスト ボックス 157"/>
        <xdr:cNvSpPr txBox="1"/>
      </xdr:nvSpPr>
      <xdr:spPr>
        <a:xfrm>
          <a:off x="1066800" y="107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[137,324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定員適正化計画による職員削減により着実にコストの削減を図って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大雪に伴う除排雪経費等の維持補修費の増などにより、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類似団体平均を下回った。引き続き定員適正化計画による職員削減の実施、指定管理者制度の導入など業務の外部委託化を進め、コストの低減を図っていく。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15757</xdr:rowOff>
    </xdr:from>
    <xdr:to>
      <xdr:col>23</xdr:col>
      <xdr:colOff>133350</xdr:colOff>
      <xdr:row>81</xdr:row>
      <xdr:rowOff>63322</xdr:rowOff>
    </xdr:to>
    <xdr:cxnSp macro="">
      <xdr:nvCxnSpPr>
        <xdr:cNvPr id="193" name="直線コネクタ 192"/>
        <xdr:cNvCxnSpPr/>
      </xdr:nvCxnSpPr>
      <xdr:spPr>
        <a:xfrm>
          <a:off x="4114800" y="13903207"/>
          <a:ext cx="838200" cy="4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149660</xdr:rowOff>
    </xdr:from>
    <xdr:ext cx="762000" cy="259045"/>
    <xdr:sp macro="" textlink="">
      <xdr:nvSpPr>
        <xdr:cNvPr id="194" name="人件費・物件費等の状況平均値テキスト"/>
        <xdr:cNvSpPr txBox="1"/>
      </xdr:nvSpPr>
      <xdr:spPr>
        <a:xfrm>
          <a:off x="5041900" y="13694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15757</xdr:rowOff>
    </xdr:from>
    <xdr:to>
      <xdr:col>19</xdr:col>
      <xdr:colOff>133350</xdr:colOff>
      <xdr:row>81</xdr:row>
      <xdr:rowOff>16537</xdr:rowOff>
    </xdr:to>
    <xdr:cxnSp macro="">
      <xdr:nvCxnSpPr>
        <xdr:cNvPr id="196" name="直線コネクタ 195"/>
        <xdr:cNvCxnSpPr/>
      </xdr:nvCxnSpPr>
      <xdr:spPr>
        <a:xfrm flipV="1">
          <a:off x="3225800" y="13903207"/>
          <a:ext cx="889000" cy="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14602</xdr:rowOff>
    </xdr:from>
    <xdr:to>
      <xdr:col>15</xdr:col>
      <xdr:colOff>82550</xdr:colOff>
      <xdr:row>81</xdr:row>
      <xdr:rowOff>16537</xdr:rowOff>
    </xdr:to>
    <xdr:cxnSp macro="">
      <xdr:nvCxnSpPr>
        <xdr:cNvPr id="199" name="直線コネクタ 198"/>
        <xdr:cNvCxnSpPr/>
      </xdr:nvCxnSpPr>
      <xdr:spPr>
        <a:xfrm>
          <a:off x="2336800" y="13902052"/>
          <a:ext cx="889000" cy="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48683</xdr:rowOff>
    </xdr:from>
    <xdr:ext cx="762000" cy="259045"/>
    <xdr:sp macro="" textlink="">
      <xdr:nvSpPr>
        <xdr:cNvPr id="201" name="テキスト ボックス 200"/>
        <xdr:cNvSpPr txBox="1"/>
      </xdr:nvSpPr>
      <xdr:spPr>
        <a:xfrm>
          <a:off x="2844800" y="1359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160592</xdr:rowOff>
    </xdr:from>
    <xdr:to>
      <xdr:col>11</xdr:col>
      <xdr:colOff>31750</xdr:colOff>
      <xdr:row>81</xdr:row>
      <xdr:rowOff>14602</xdr:rowOff>
    </xdr:to>
    <xdr:cxnSp macro="">
      <xdr:nvCxnSpPr>
        <xdr:cNvPr id="202" name="直線コネクタ 201"/>
        <xdr:cNvCxnSpPr/>
      </xdr:nvCxnSpPr>
      <xdr:spPr>
        <a:xfrm>
          <a:off x="1447800" y="13876592"/>
          <a:ext cx="889000" cy="2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68304</xdr:rowOff>
    </xdr:from>
    <xdr:to>
      <xdr:col>11</xdr:col>
      <xdr:colOff>82550</xdr:colOff>
      <xdr:row>80</xdr:row>
      <xdr:rowOff>169904</xdr:rowOff>
    </xdr:to>
    <xdr:sp macro="" textlink="">
      <xdr:nvSpPr>
        <xdr:cNvPr id="203" name="フローチャート: 判断 202"/>
        <xdr:cNvSpPr/>
      </xdr:nvSpPr>
      <xdr:spPr>
        <a:xfrm>
          <a:off x="2286000" y="1378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8631</xdr:rowOff>
    </xdr:from>
    <xdr:ext cx="762000" cy="259045"/>
    <xdr:sp macro="" textlink="">
      <xdr:nvSpPr>
        <xdr:cNvPr id="204" name="テキスト ボックス 203"/>
        <xdr:cNvSpPr txBox="1"/>
      </xdr:nvSpPr>
      <xdr:spPr>
        <a:xfrm>
          <a:off x="1955800" y="13553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51679</xdr:rowOff>
    </xdr:from>
    <xdr:to>
      <xdr:col>7</xdr:col>
      <xdr:colOff>31750</xdr:colOff>
      <xdr:row>80</xdr:row>
      <xdr:rowOff>153279</xdr:rowOff>
    </xdr:to>
    <xdr:sp macro="" textlink="">
      <xdr:nvSpPr>
        <xdr:cNvPr id="205" name="フローチャート: 判断 204"/>
        <xdr:cNvSpPr/>
      </xdr:nvSpPr>
      <xdr:spPr>
        <a:xfrm>
          <a:off x="1397000" y="1376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163456</xdr:rowOff>
    </xdr:from>
    <xdr:ext cx="762000" cy="259045"/>
    <xdr:sp macro="" textlink="">
      <xdr:nvSpPr>
        <xdr:cNvPr id="206" name="テキスト ボックス 205"/>
        <xdr:cNvSpPr txBox="1"/>
      </xdr:nvSpPr>
      <xdr:spPr>
        <a:xfrm>
          <a:off x="1066800" y="1353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12522</xdr:rowOff>
    </xdr:from>
    <xdr:to>
      <xdr:col>23</xdr:col>
      <xdr:colOff>184150</xdr:colOff>
      <xdr:row>81</xdr:row>
      <xdr:rowOff>114122</xdr:rowOff>
    </xdr:to>
    <xdr:sp macro="" textlink="">
      <xdr:nvSpPr>
        <xdr:cNvPr id="212" name="楕円 211"/>
        <xdr:cNvSpPr/>
      </xdr:nvSpPr>
      <xdr:spPr>
        <a:xfrm>
          <a:off x="4902200" y="1389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156049</xdr:rowOff>
    </xdr:from>
    <xdr:ext cx="762000" cy="259045"/>
    <xdr:sp macro="" textlink="">
      <xdr:nvSpPr>
        <xdr:cNvPr id="213" name="人件費・物件費等の状況該当値テキスト"/>
        <xdr:cNvSpPr txBox="1"/>
      </xdr:nvSpPr>
      <xdr:spPr>
        <a:xfrm>
          <a:off x="5041900" y="1387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136407</xdr:rowOff>
    </xdr:from>
    <xdr:to>
      <xdr:col>19</xdr:col>
      <xdr:colOff>184150</xdr:colOff>
      <xdr:row>81</xdr:row>
      <xdr:rowOff>66557</xdr:rowOff>
    </xdr:to>
    <xdr:sp macro="" textlink="">
      <xdr:nvSpPr>
        <xdr:cNvPr id="214" name="楕円 213"/>
        <xdr:cNvSpPr/>
      </xdr:nvSpPr>
      <xdr:spPr>
        <a:xfrm>
          <a:off x="4064000" y="1385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76734</xdr:rowOff>
    </xdr:from>
    <xdr:ext cx="736600" cy="259045"/>
    <xdr:sp macro="" textlink="">
      <xdr:nvSpPr>
        <xdr:cNvPr id="215" name="テキスト ボックス 214"/>
        <xdr:cNvSpPr txBox="1"/>
      </xdr:nvSpPr>
      <xdr:spPr>
        <a:xfrm>
          <a:off x="3733800" y="13621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137187</xdr:rowOff>
    </xdr:from>
    <xdr:to>
      <xdr:col>15</xdr:col>
      <xdr:colOff>133350</xdr:colOff>
      <xdr:row>81</xdr:row>
      <xdr:rowOff>67337</xdr:rowOff>
    </xdr:to>
    <xdr:sp macro="" textlink="">
      <xdr:nvSpPr>
        <xdr:cNvPr id="216" name="楕円 215"/>
        <xdr:cNvSpPr/>
      </xdr:nvSpPr>
      <xdr:spPr>
        <a:xfrm>
          <a:off x="3175000" y="1385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52114</xdr:rowOff>
    </xdr:from>
    <xdr:ext cx="762000" cy="259045"/>
    <xdr:sp macro="" textlink="">
      <xdr:nvSpPr>
        <xdr:cNvPr id="217" name="テキスト ボックス 216"/>
        <xdr:cNvSpPr txBox="1"/>
      </xdr:nvSpPr>
      <xdr:spPr>
        <a:xfrm>
          <a:off x="2844800" y="1393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135252</xdr:rowOff>
    </xdr:from>
    <xdr:to>
      <xdr:col>11</xdr:col>
      <xdr:colOff>82550</xdr:colOff>
      <xdr:row>81</xdr:row>
      <xdr:rowOff>65402</xdr:rowOff>
    </xdr:to>
    <xdr:sp macro="" textlink="">
      <xdr:nvSpPr>
        <xdr:cNvPr id="218" name="楕円 217"/>
        <xdr:cNvSpPr/>
      </xdr:nvSpPr>
      <xdr:spPr>
        <a:xfrm>
          <a:off x="2286000" y="1385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50179</xdr:rowOff>
    </xdr:from>
    <xdr:ext cx="762000" cy="259045"/>
    <xdr:sp macro="" textlink="">
      <xdr:nvSpPr>
        <xdr:cNvPr id="219" name="テキスト ボックス 218"/>
        <xdr:cNvSpPr txBox="1"/>
      </xdr:nvSpPr>
      <xdr:spPr>
        <a:xfrm>
          <a:off x="1955800" y="1393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109792</xdr:rowOff>
    </xdr:from>
    <xdr:to>
      <xdr:col>7</xdr:col>
      <xdr:colOff>31750</xdr:colOff>
      <xdr:row>81</xdr:row>
      <xdr:rowOff>39942</xdr:rowOff>
    </xdr:to>
    <xdr:sp macro="" textlink="">
      <xdr:nvSpPr>
        <xdr:cNvPr id="220" name="楕円 219"/>
        <xdr:cNvSpPr/>
      </xdr:nvSpPr>
      <xdr:spPr>
        <a:xfrm>
          <a:off x="1397000" y="1382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24719</xdr:rowOff>
    </xdr:from>
    <xdr:ext cx="762000" cy="259045"/>
    <xdr:sp macro="" textlink="">
      <xdr:nvSpPr>
        <xdr:cNvPr id="221" name="テキスト ボックス 220"/>
        <xdr:cNvSpPr txBox="1"/>
      </xdr:nvSpPr>
      <xdr:spPr>
        <a:xfrm>
          <a:off x="1066800" y="1391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類似団体平均を下回っている。今後も昇給・昇格制度の適正な運用などにより引き続き給与の適正化に努める。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46264</xdr:rowOff>
    </xdr:from>
    <xdr:to>
      <xdr:col>81</xdr:col>
      <xdr:colOff>44450</xdr:colOff>
      <xdr:row>90</xdr:row>
      <xdr:rowOff>87993</xdr:rowOff>
    </xdr:to>
    <xdr:cxnSp macro="">
      <xdr:nvCxnSpPr>
        <xdr:cNvPr id="252" name="直線コネクタ 251"/>
        <xdr:cNvCxnSpPr/>
      </xdr:nvCxnSpPr>
      <xdr:spPr>
        <a:xfrm flipV="1">
          <a:off x="17018000" y="14105164"/>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132641</xdr:rowOff>
    </xdr:from>
    <xdr:ext cx="762000" cy="259045"/>
    <xdr:sp macro="" textlink="">
      <xdr:nvSpPr>
        <xdr:cNvPr id="255" name="給与水準   （国との比較）最大値テキスト"/>
        <xdr:cNvSpPr txBox="1"/>
      </xdr:nvSpPr>
      <xdr:spPr>
        <a:xfrm>
          <a:off x="17106900" y="1384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46264</xdr:rowOff>
    </xdr:from>
    <xdr:to>
      <xdr:col>81</xdr:col>
      <xdr:colOff>133350</xdr:colOff>
      <xdr:row>82</xdr:row>
      <xdr:rowOff>46264</xdr:rowOff>
    </xdr:to>
    <xdr:cxnSp macro="">
      <xdr:nvCxnSpPr>
        <xdr:cNvPr id="256" name="直線コネクタ 255"/>
        <xdr:cNvCxnSpPr/>
      </xdr:nvCxnSpPr>
      <xdr:spPr>
        <a:xfrm>
          <a:off x="16929100" y="1410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46264</xdr:rowOff>
    </xdr:from>
    <xdr:to>
      <xdr:col>81</xdr:col>
      <xdr:colOff>44450</xdr:colOff>
      <xdr:row>82</xdr:row>
      <xdr:rowOff>46264</xdr:rowOff>
    </xdr:to>
    <xdr:cxnSp macro="">
      <xdr:nvCxnSpPr>
        <xdr:cNvPr id="257" name="直線コネクタ 256"/>
        <xdr:cNvCxnSpPr/>
      </xdr:nvCxnSpPr>
      <xdr:spPr>
        <a:xfrm>
          <a:off x="16179800" y="141051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8"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9" name="フローチャート: 判断 258"/>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148771</xdr:rowOff>
    </xdr:from>
    <xdr:to>
      <xdr:col>77</xdr:col>
      <xdr:colOff>44450</xdr:colOff>
      <xdr:row>82</xdr:row>
      <xdr:rowOff>46264</xdr:rowOff>
    </xdr:to>
    <xdr:cxnSp macro="">
      <xdr:nvCxnSpPr>
        <xdr:cNvPr id="260" name="直線コネクタ 259"/>
        <xdr:cNvCxnSpPr/>
      </xdr:nvCxnSpPr>
      <xdr:spPr>
        <a:xfrm>
          <a:off x="15290800" y="140362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2" name="テキスト ボックス 261"/>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97064</xdr:rowOff>
    </xdr:from>
    <xdr:to>
      <xdr:col>72</xdr:col>
      <xdr:colOff>203200</xdr:colOff>
      <xdr:row>81</xdr:row>
      <xdr:rowOff>148771</xdr:rowOff>
    </xdr:to>
    <xdr:cxnSp macro="">
      <xdr:nvCxnSpPr>
        <xdr:cNvPr id="263" name="直線コネクタ 262"/>
        <xdr:cNvCxnSpPr/>
      </xdr:nvCxnSpPr>
      <xdr:spPr>
        <a:xfrm>
          <a:off x="14401800" y="139845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5" name="テキスト ボックス 264"/>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62593</xdr:rowOff>
    </xdr:from>
    <xdr:to>
      <xdr:col>68</xdr:col>
      <xdr:colOff>152400</xdr:colOff>
      <xdr:row>81</xdr:row>
      <xdr:rowOff>97064</xdr:rowOff>
    </xdr:to>
    <xdr:cxnSp macro="">
      <xdr:nvCxnSpPr>
        <xdr:cNvPr id="266" name="直線コネクタ 265"/>
        <xdr:cNvCxnSpPr/>
      </xdr:nvCxnSpPr>
      <xdr:spPr>
        <a:xfrm>
          <a:off x="13512800" y="139500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69" name="フローチャート: 判断 268"/>
        <xdr:cNvSpPr/>
      </xdr:nvSpPr>
      <xdr:spPr>
        <a:xfrm>
          <a:off x="13462000" y="1488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70" name="テキスト ボックス 269"/>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166914</xdr:rowOff>
    </xdr:from>
    <xdr:to>
      <xdr:col>81</xdr:col>
      <xdr:colOff>95250</xdr:colOff>
      <xdr:row>82</xdr:row>
      <xdr:rowOff>97064</xdr:rowOff>
    </xdr:to>
    <xdr:sp macro="" textlink="">
      <xdr:nvSpPr>
        <xdr:cNvPr id="276" name="楕円 275"/>
        <xdr:cNvSpPr/>
      </xdr:nvSpPr>
      <xdr:spPr>
        <a:xfrm>
          <a:off x="169672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88191</xdr:rowOff>
    </xdr:from>
    <xdr:ext cx="762000" cy="259045"/>
    <xdr:sp macro="" textlink="">
      <xdr:nvSpPr>
        <xdr:cNvPr id="277" name="給与水準   （国との比較）該当値テキスト"/>
        <xdr:cNvSpPr txBox="1"/>
      </xdr:nvSpPr>
      <xdr:spPr>
        <a:xfrm>
          <a:off x="17106900" y="1397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166914</xdr:rowOff>
    </xdr:from>
    <xdr:to>
      <xdr:col>77</xdr:col>
      <xdr:colOff>95250</xdr:colOff>
      <xdr:row>82</xdr:row>
      <xdr:rowOff>97064</xdr:rowOff>
    </xdr:to>
    <xdr:sp macro="" textlink="">
      <xdr:nvSpPr>
        <xdr:cNvPr id="278" name="楕円 277"/>
        <xdr:cNvSpPr/>
      </xdr:nvSpPr>
      <xdr:spPr>
        <a:xfrm>
          <a:off x="16129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107241</xdr:rowOff>
    </xdr:from>
    <xdr:ext cx="736600" cy="259045"/>
    <xdr:sp macro="" textlink="">
      <xdr:nvSpPr>
        <xdr:cNvPr id="279" name="テキスト ボックス 278"/>
        <xdr:cNvSpPr txBox="1"/>
      </xdr:nvSpPr>
      <xdr:spPr>
        <a:xfrm>
          <a:off x="15798800" y="1382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97971</xdr:rowOff>
    </xdr:from>
    <xdr:to>
      <xdr:col>73</xdr:col>
      <xdr:colOff>44450</xdr:colOff>
      <xdr:row>82</xdr:row>
      <xdr:rowOff>28121</xdr:rowOff>
    </xdr:to>
    <xdr:sp macro="" textlink="">
      <xdr:nvSpPr>
        <xdr:cNvPr id="280" name="楕円 279"/>
        <xdr:cNvSpPr/>
      </xdr:nvSpPr>
      <xdr:spPr>
        <a:xfrm>
          <a:off x="15240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38298</xdr:rowOff>
    </xdr:from>
    <xdr:ext cx="762000" cy="259045"/>
    <xdr:sp macro="" textlink="">
      <xdr:nvSpPr>
        <xdr:cNvPr id="281" name="テキスト ボックス 280"/>
        <xdr:cNvSpPr txBox="1"/>
      </xdr:nvSpPr>
      <xdr:spPr>
        <a:xfrm>
          <a:off x="14909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46264</xdr:rowOff>
    </xdr:from>
    <xdr:to>
      <xdr:col>68</xdr:col>
      <xdr:colOff>203200</xdr:colOff>
      <xdr:row>81</xdr:row>
      <xdr:rowOff>147864</xdr:rowOff>
    </xdr:to>
    <xdr:sp macro="" textlink="">
      <xdr:nvSpPr>
        <xdr:cNvPr id="282" name="楕円 281"/>
        <xdr:cNvSpPr/>
      </xdr:nvSpPr>
      <xdr:spPr>
        <a:xfrm>
          <a:off x="14351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158041</xdr:rowOff>
    </xdr:from>
    <xdr:ext cx="762000" cy="259045"/>
    <xdr:sp macro="" textlink="">
      <xdr:nvSpPr>
        <xdr:cNvPr id="283" name="テキスト ボックス 282"/>
        <xdr:cNvSpPr txBox="1"/>
      </xdr:nvSpPr>
      <xdr:spPr>
        <a:xfrm>
          <a:off x="14020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11793</xdr:rowOff>
    </xdr:from>
    <xdr:to>
      <xdr:col>64</xdr:col>
      <xdr:colOff>152400</xdr:colOff>
      <xdr:row>81</xdr:row>
      <xdr:rowOff>113393</xdr:rowOff>
    </xdr:to>
    <xdr:sp macro="" textlink="">
      <xdr:nvSpPr>
        <xdr:cNvPr id="284" name="楕円 283"/>
        <xdr:cNvSpPr/>
      </xdr:nvSpPr>
      <xdr:spPr>
        <a:xfrm>
          <a:off x="13462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123570</xdr:rowOff>
    </xdr:from>
    <xdr:ext cx="762000" cy="259045"/>
    <xdr:sp macro="" textlink="">
      <xdr:nvSpPr>
        <xdr:cNvPr id="285" name="テキスト ボックス 284"/>
        <xdr:cNvSpPr txBox="1"/>
      </xdr:nvSpPr>
      <xdr:spPr>
        <a:xfrm>
          <a:off x="13131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定員適正化計画を策定し将来の職員構成や財政状況を考慮した必要最小限の職員採用を行った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人口減少の影響により、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った。今後も業務の効率化を図るなど、引き続き職員数の削減に努める。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5" name="直線コネクタ 314"/>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6"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7" name="直線コネクタ 316"/>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8"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9" name="直線コネクタ 318"/>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4233</xdr:rowOff>
    </xdr:from>
    <xdr:to>
      <xdr:col>81</xdr:col>
      <xdr:colOff>44450</xdr:colOff>
      <xdr:row>62</xdr:row>
      <xdr:rowOff>16298</xdr:rowOff>
    </xdr:to>
    <xdr:cxnSp macro="">
      <xdr:nvCxnSpPr>
        <xdr:cNvPr id="320" name="直線コネクタ 319"/>
        <xdr:cNvCxnSpPr/>
      </xdr:nvCxnSpPr>
      <xdr:spPr>
        <a:xfrm>
          <a:off x="16179800" y="1063413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149454</xdr:rowOff>
    </xdr:from>
    <xdr:ext cx="762000" cy="259045"/>
    <xdr:sp macro="" textlink="">
      <xdr:nvSpPr>
        <xdr:cNvPr id="321" name="定員管理の状況平均値テキスト"/>
        <xdr:cNvSpPr txBox="1"/>
      </xdr:nvSpPr>
      <xdr:spPr>
        <a:xfrm>
          <a:off x="17106900" y="1043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2" name="フローチャート: 判断 321"/>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4233</xdr:rowOff>
    </xdr:from>
    <xdr:to>
      <xdr:col>77</xdr:col>
      <xdr:colOff>44450</xdr:colOff>
      <xdr:row>62</xdr:row>
      <xdr:rowOff>30374</xdr:rowOff>
    </xdr:to>
    <xdr:cxnSp macro="">
      <xdr:nvCxnSpPr>
        <xdr:cNvPr id="323" name="直線コネクタ 322"/>
        <xdr:cNvCxnSpPr/>
      </xdr:nvCxnSpPr>
      <xdr:spPr>
        <a:xfrm flipV="1">
          <a:off x="15290800" y="10634133"/>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4" name="フローチャート: 判断 323"/>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5" name="テキスト ボックス 324"/>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30374</xdr:rowOff>
    </xdr:from>
    <xdr:to>
      <xdr:col>72</xdr:col>
      <xdr:colOff>203200</xdr:colOff>
      <xdr:row>62</xdr:row>
      <xdr:rowOff>96731</xdr:rowOff>
    </xdr:to>
    <xdr:cxnSp macro="">
      <xdr:nvCxnSpPr>
        <xdr:cNvPr id="326" name="直線コネクタ 325"/>
        <xdr:cNvCxnSpPr/>
      </xdr:nvCxnSpPr>
      <xdr:spPr>
        <a:xfrm flipV="1">
          <a:off x="14401800" y="10660274"/>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7" name="フローチャート: 判断 326"/>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45102</xdr:rowOff>
    </xdr:from>
    <xdr:ext cx="762000" cy="259045"/>
    <xdr:sp macro="" textlink="">
      <xdr:nvSpPr>
        <xdr:cNvPr id="328" name="テキスト ボックス 327"/>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96731</xdr:rowOff>
    </xdr:from>
    <xdr:to>
      <xdr:col>68</xdr:col>
      <xdr:colOff>152400</xdr:colOff>
      <xdr:row>63</xdr:row>
      <xdr:rowOff>5715</xdr:rowOff>
    </xdr:to>
    <xdr:cxnSp macro="">
      <xdr:nvCxnSpPr>
        <xdr:cNvPr id="329" name="直線コネクタ 328"/>
        <xdr:cNvCxnSpPr/>
      </xdr:nvCxnSpPr>
      <xdr:spPr>
        <a:xfrm flipV="1">
          <a:off x="13512800" y="1072663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135467</xdr:rowOff>
    </xdr:from>
    <xdr:to>
      <xdr:col>64</xdr:col>
      <xdr:colOff>152400</xdr:colOff>
      <xdr:row>61</xdr:row>
      <xdr:rowOff>65617</xdr:rowOff>
    </xdr:to>
    <xdr:sp macro="" textlink="">
      <xdr:nvSpPr>
        <xdr:cNvPr id="332" name="フローチャート: 判断 331"/>
        <xdr:cNvSpPr/>
      </xdr:nvSpPr>
      <xdr:spPr>
        <a:xfrm>
          <a:off x="13462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75794</xdr:rowOff>
    </xdr:from>
    <xdr:ext cx="762000" cy="259045"/>
    <xdr:sp macro="" textlink="">
      <xdr:nvSpPr>
        <xdr:cNvPr id="333" name="テキスト ボックス 332"/>
        <xdr:cNvSpPr txBox="1"/>
      </xdr:nvSpPr>
      <xdr:spPr>
        <a:xfrm>
          <a:off x="13131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136948</xdr:rowOff>
    </xdr:from>
    <xdr:to>
      <xdr:col>81</xdr:col>
      <xdr:colOff>95250</xdr:colOff>
      <xdr:row>62</xdr:row>
      <xdr:rowOff>67098</xdr:rowOff>
    </xdr:to>
    <xdr:sp macro="" textlink="">
      <xdr:nvSpPr>
        <xdr:cNvPr id="339" name="楕円 338"/>
        <xdr:cNvSpPr/>
      </xdr:nvSpPr>
      <xdr:spPr>
        <a:xfrm>
          <a:off x="169672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109025</xdr:rowOff>
    </xdr:from>
    <xdr:ext cx="762000" cy="259045"/>
    <xdr:sp macro="" textlink="">
      <xdr:nvSpPr>
        <xdr:cNvPr id="340" name="定員管理の状況該当値テキスト"/>
        <xdr:cNvSpPr txBox="1"/>
      </xdr:nvSpPr>
      <xdr:spPr>
        <a:xfrm>
          <a:off x="17106900" y="1056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124883</xdr:rowOff>
    </xdr:from>
    <xdr:to>
      <xdr:col>77</xdr:col>
      <xdr:colOff>95250</xdr:colOff>
      <xdr:row>62</xdr:row>
      <xdr:rowOff>55033</xdr:rowOff>
    </xdr:to>
    <xdr:sp macro="" textlink="">
      <xdr:nvSpPr>
        <xdr:cNvPr id="341" name="楕円 340"/>
        <xdr:cNvSpPr/>
      </xdr:nvSpPr>
      <xdr:spPr>
        <a:xfrm>
          <a:off x="16129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65210</xdr:rowOff>
    </xdr:from>
    <xdr:ext cx="736600" cy="259045"/>
    <xdr:sp macro="" textlink="">
      <xdr:nvSpPr>
        <xdr:cNvPr id="342" name="テキスト ボックス 341"/>
        <xdr:cNvSpPr txBox="1"/>
      </xdr:nvSpPr>
      <xdr:spPr>
        <a:xfrm>
          <a:off x="15798800" y="1035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151024</xdr:rowOff>
    </xdr:from>
    <xdr:to>
      <xdr:col>73</xdr:col>
      <xdr:colOff>44450</xdr:colOff>
      <xdr:row>62</xdr:row>
      <xdr:rowOff>81174</xdr:rowOff>
    </xdr:to>
    <xdr:sp macro="" textlink="">
      <xdr:nvSpPr>
        <xdr:cNvPr id="343" name="楕円 342"/>
        <xdr:cNvSpPr/>
      </xdr:nvSpPr>
      <xdr:spPr>
        <a:xfrm>
          <a:off x="15240000" y="106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65951</xdr:rowOff>
    </xdr:from>
    <xdr:ext cx="762000" cy="259045"/>
    <xdr:sp macro="" textlink="">
      <xdr:nvSpPr>
        <xdr:cNvPr id="344" name="テキスト ボックス 343"/>
        <xdr:cNvSpPr txBox="1"/>
      </xdr:nvSpPr>
      <xdr:spPr>
        <a:xfrm>
          <a:off x="14909800" y="1069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45931</xdr:rowOff>
    </xdr:from>
    <xdr:to>
      <xdr:col>68</xdr:col>
      <xdr:colOff>203200</xdr:colOff>
      <xdr:row>62</xdr:row>
      <xdr:rowOff>147531</xdr:rowOff>
    </xdr:to>
    <xdr:sp macro="" textlink="">
      <xdr:nvSpPr>
        <xdr:cNvPr id="345" name="楕円 344"/>
        <xdr:cNvSpPr/>
      </xdr:nvSpPr>
      <xdr:spPr>
        <a:xfrm>
          <a:off x="14351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132308</xdr:rowOff>
    </xdr:from>
    <xdr:ext cx="762000" cy="259045"/>
    <xdr:sp macro="" textlink="">
      <xdr:nvSpPr>
        <xdr:cNvPr id="346" name="テキスト ボックス 345"/>
        <xdr:cNvSpPr txBox="1"/>
      </xdr:nvSpPr>
      <xdr:spPr>
        <a:xfrm>
          <a:off x="14020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126365</xdr:rowOff>
    </xdr:from>
    <xdr:to>
      <xdr:col>64</xdr:col>
      <xdr:colOff>152400</xdr:colOff>
      <xdr:row>63</xdr:row>
      <xdr:rowOff>56515</xdr:rowOff>
    </xdr:to>
    <xdr:sp macro="" textlink="">
      <xdr:nvSpPr>
        <xdr:cNvPr id="347" name="楕円 346"/>
        <xdr:cNvSpPr/>
      </xdr:nvSpPr>
      <xdr:spPr>
        <a:xfrm>
          <a:off x="13462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41292</xdr:rowOff>
    </xdr:from>
    <xdr:ext cx="762000" cy="259045"/>
    <xdr:sp macro="" textlink="">
      <xdr:nvSpPr>
        <xdr:cNvPr id="348" name="テキスト ボックス 347"/>
        <xdr:cNvSpPr txBox="1"/>
      </xdr:nvSpPr>
      <xdr:spPr>
        <a:xfrm>
          <a:off x="13131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合併特例債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元利償還金が増加したことなどに伴い、対前年度比で０．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ポイントの増となった。依然として類似団体平均よりも高いことから今後も事業の見直しによる起債発行額の抑制や下水道事業の公債費充当財源繰出金の抑制などにより、公債費の抑制を図る。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8" name="直線コネクタ 377"/>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9"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80" name="直線コネクタ 379"/>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1"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2" name="直線コネクタ 381"/>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102144</xdr:rowOff>
    </xdr:from>
    <xdr:to>
      <xdr:col>81</xdr:col>
      <xdr:colOff>44450</xdr:colOff>
      <xdr:row>43</xdr:row>
      <xdr:rowOff>129722</xdr:rowOff>
    </xdr:to>
    <xdr:cxnSp macro="">
      <xdr:nvCxnSpPr>
        <xdr:cNvPr id="383" name="直線コネクタ 382"/>
        <xdr:cNvCxnSpPr/>
      </xdr:nvCxnSpPr>
      <xdr:spPr>
        <a:xfrm>
          <a:off x="16179800" y="7474494"/>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72044</xdr:rowOff>
    </xdr:from>
    <xdr:ext cx="762000" cy="259045"/>
    <xdr:sp macro="" textlink="">
      <xdr:nvSpPr>
        <xdr:cNvPr id="384" name="公債費負担の状況平均値テキスト"/>
        <xdr:cNvSpPr txBox="1"/>
      </xdr:nvSpPr>
      <xdr:spPr>
        <a:xfrm>
          <a:off x="17106900" y="6758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5" name="フローチャート: 判断 384"/>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88356</xdr:rowOff>
    </xdr:from>
    <xdr:to>
      <xdr:col>77</xdr:col>
      <xdr:colOff>44450</xdr:colOff>
      <xdr:row>43</xdr:row>
      <xdr:rowOff>102144</xdr:rowOff>
    </xdr:to>
    <xdr:cxnSp macro="">
      <xdr:nvCxnSpPr>
        <xdr:cNvPr id="386" name="直線コネクタ 385"/>
        <xdr:cNvCxnSpPr/>
      </xdr:nvCxnSpPr>
      <xdr:spPr>
        <a:xfrm>
          <a:off x="15290800" y="746070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7" name="フローチャート: 判断 386"/>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8" name="テキスト ボックス 387"/>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88356</xdr:rowOff>
    </xdr:from>
    <xdr:to>
      <xdr:col>72</xdr:col>
      <xdr:colOff>203200</xdr:colOff>
      <xdr:row>43</xdr:row>
      <xdr:rowOff>88356</xdr:rowOff>
    </xdr:to>
    <xdr:cxnSp macro="">
      <xdr:nvCxnSpPr>
        <xdr:cNvPr id="389" name="直線コネクタ 388"/>
        <xdr:cNvCxnSpPr/>
      </xdr:nvCxnSpPr>
      <xdr:spPr>
        <a:xfrm>
          <a:off x="14401800" y="74607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90" name="フローチャート: 判断 389"/>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37210</xdr:rowOff>
    </xdr:from>
    <xdr:ext cx="762000" cy="259045"/>
    <xdr:sp macro="" textlink="">
      <xdr:nvSpPr>
        <xdr:cNvPr id="391" name="テキスト ボックス 390"/>
        <xdr:cNvSpPr txBox="1"/>
      </xdr:nvSpPr>
      <xdr:spPr>
        <a:xfrm>
          <a:off x="14909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88356</xdr:rowOff>
    </xdr:from>
    <xdr:to>
      <xdr:col>68</xdr:col>
      <xdr:colOff>152400</xdr:colOff>
      <xdr:row>43</xdr:row>
      <xdr:rowOff>88356</xdr:rowOff>
    </xdr:to>
    <xdr:cxnSp macro="">
      <xdr:nvCxnSpPr>
        <xdr:cNvPr id="392" name="直線コネクタ 391"/>
        <xdr:cNvCxnSpPr/>
      </xdr:nvCxnSpPr>
      <xdr:spPr>
        <a:xfrm>
          <a:off x="13512800" y="74607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3" name="フローチャート: 判断 392"/>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160400</xdr:rowOff>
    </xdr:from>
    <xdr:ext cx="762000" cy="259045"/>
    <xdr:sp macro="" textlink="">
      <xdr:nvSpPr>
        <xdr:cNvPr id="394" name="テキスト ボックス 393"/>
        <xdr:cNvSpPr txBox="1"/>
      </xdr:nvSpPr>
      <xdr:spPr>
        <a:xfrm>
          <a:off x="14020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103777</xdr:rowOff>
    </xdr:from>
    <xdr:to>
      <xdr:col>64</xdr:col>
      <xdr:colOff>152400</xdr:colOff>
      <xdr:row>41</xdr:row>
      <xdr:rowOff>33927</xdr:rowOff>
    </xdr:to>
    <xdr:sp macro="" textlink="">
      <xdr:nvSpPr>
        <xdr:cNvPr id="395" name="フローチャート: 判断 394"/>
        <xdr:cNvSpPr/>
      </xdr:nvSpPr>
      <xdr:spPr>
        <a:xfrm>
          <a:off x="13462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44104</xdr:rowOff>
    </xdr:from>
    <xdr:ext cx="762000" cy="259045"/>
    <xdr:sp macro="" textlink="">
      <xdr:nvSpPr>
        <xdr:cNvPr id="396" name="テキスト ボックス 395"/>
        <xdr:cNvSpPr txBox="1"/>
      </xdr:nvSpPr>
      <xdr:spPr>
        <a:xfrm>
          <a:off x="13131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78922</xdr:rowOff>
    </xdr:from>
    <xdr:to>
      <xdr:col>81</xdr:col>
      <xdr:colOff>95250</xdr:colOff>
      <xdr:row>44</xdr:row>
      <xdr:rowOff>9072</xdr:rowOff>
    </xdr:to>
    <xdr:sp macro="" textlink="">
      <xdr:nvSpPr>
        <xdr:cNvPr id="402" name="楕円 401"/>
        <xdr:cNvSpPr/>
      </xdr:nvSpPr>
      <xdr:spPr>
        <a:xfrm>
          <a:off x="16967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146249</xdr:rowOff>
    </xdr:from>
    <xdr:ext cx="762000" cy="259045"/>
    <xdr:sp macro="" textlink="">
      <xdr:nvSpPr>
        <xdr:cNvPr id="403" name="公債費負担の状況該当値テキスト"/>
        <xdr:cNvSpPr txBox="1"/>
      </xdr:nvSpPr>
      <xdr:spPr>
        <a:xfrm>
          <a:off x="17106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51344</xdr:rowOff>
    </xdr:from>
    <xdr:to>
      <xdr:col>77</xdr:col>
      <xdr:colOff>95250</xdr:colOff>
      <xdr:row>43</xdr:row>
      <xdr:rowOff>152944</xdr:rowOff>
    </xdr:to>
    <xdr:sp macro="" textlink="">
      <xdr:nvSpPr>
        <xdr:cNvPr id="404" name="楕円 403"/>
        <xdr:cNvSpPr/>
      </xdr:nvSpPr>
      <xdr:spPr>
        <a:xfrm>
          <a:off x="16129000" y="742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137721</xdr:rowOff>
    </xdr:from>
    <xdr:ext cx="736600" cy="259045"/>
    <xdr:sp macro="" textlink="">
      <xdr:nvSpPr>
        <xdr:cNvPr id="405" name="テキスト ボックス 404"/>
        <xdr:cNvSpPr txBox="1"/>
      </xdr:nvSpPr>
      <xdr:spPr>
        <a:xfrm>
          <a:off x="15798800" y="7510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37556</xdr:rowOff>
    </xdr:from>
    <xdr:to>
      <xdr:col>73</xdr:col>
      <xdr:colOff>44450</xdr:colOff>
      <xdr:row>43</xdr:row>
      <xdr:rowOff>139156</xdr:rowOff>
    </xdr:to>
    <xdr:sp macro="" textlink="">
      <xdr:nvSpPr>
        <xdr:cNvPr id="406" name="楕円 405"/>
        <xdr:cNvSpPr/>
      </xdr:nvSpPr>
      <xdr:spPr>
        <a:xfrm>
          <a:off x="15240000" y="740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123933</xdr:rowOff>
    </xdr:from>
    <xdr:ext cx="762000" cy="259045"/>
    <xdr:sp macro="" textlink="">
      <xdr:nvSpPr>
        <xdr:cNvPr id="407" name="テキスト ボックス 406"/>
        <xdr:cNvSpPr txBox="1"/>
      </xdr:nvSpPr>
      <xdr:spPr>
        <a:xfrm>
          <a:off x="14909800" y="749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37556</xdr:rowOff>
    </xdr:from>
    <xdr:to>
      <xdr:col>68</xdr:col>
      <xdr:colOff>203200</xdr:colOff>
      <xdr:row>43</xdr:row>
      <xdr:rowOff>139156</xdr:rowOff>
    </xdr:to>
    <xdr:sp macro="" textlink="">
      <xdr:nvSpPr>
        <xdr:cNvPr id="408" name="楕円 407"/>
        <xdr:cNvSpPr/>
      </xdr:nvSpPr>
      <xdr:spPr>
        <a:xfrm>
          <a:off x="14351000" y="740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123933</xdr:rowOff>
    </xdr:from>
    <xdr:ext cx="762000" cy="259045"/>
    <xdr:sp macro="" textlink="">
      <xdr:nvSpPr>
        <xdr:cNvPr id="409" name="テキスト ボックス 408"/>
        <xdr:cNvSpPr txBox="1"/>
      </xdr:nvSpPr>
      <xdr:spPr>
        <a:xfrm>
          <a:off x="14020800" y="749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37556</xdr:rowOff>
    </xdr:from>
    <xdr:to>
      <xdr:col>64</xdr:col>
      <xdr:colOff>152400</xdr:colOff>
      <xdr:row>43</xdr:row>
      <xdr:rowOff>139156</xdr:rowOff>
    </xdr:to>
    <xdr:sp macro="" textlink="">
      <xdr:nvSpPr>
        <xdr:cNvPr id="410" name="楕円 409"/>
        <xdr:cNvSpPr/>
      </xdr:nvSpPr>
      <xdr:spPr>
        <a:xfrm>
          <a:off x="13462000" y="740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123933</xdr:rowOff>
    </xdr:from>
    <xdr:ext cx="762000" cy="259045"/>
    <xdr:sp macro="" textlink="">
      <xdr:nvSpPr>
        <xdr:cNvPr id="411" name="テキスト ボックス 410"/>
        <xdr:cNvSpPr txBox="1"/>
      </xdr:nvSpPr>
      <xdr:spPr>
        <a:xfrm>
          <a:off x="13131800" y="749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償還による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退職者数の減少による退職手当負担見込額の減少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など将来負担額の減少が見られるものの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取崩しによる財政調整基金の残高が減少したことなど、充当可能財等源が減少したことにより、対前年度比で３．４ポイントの増となった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、今後も定員適正化計画に基づく定員の適正化や事業の見直しなどによる起債発行額の抑制などに努める。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40" name="直線コネクタ 439"/>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41"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2" name="直線コネクタ 441"/>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43730</xdr:rowOff>
    </xdr:from>
    <xdr:to>
      <xdr:col>81</xdr:col>
      <xdr:colOff>44450</xdr:colOff>
      <xdr:row>19</xdr:row>
      <xdr:rowOff>71078</xdr:rowOff>
    </xdr:to>
    <xdr:cxnSp macro="">
      <xdr:nvCxnSpPr>
        <xdr:cNvPr id="445" name="直線コネクタ 444"/>
        <xdr:cNvCxnSpPr/>
      </xdr:nvCxnSpPr>
      <xdr:spPr>
        <a:xfrm>
          <a:off x="16179800" y="3301280"/>
          <a:ext cx="8382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16400</xdr:rowOff>
    </xdr:from>
    <xdr:ext cx="762000" cy="259045"/>
    <xdr:sp macro="" textlink="">
      <xdr:nvSpPr>
        <xdr:cNvPr id="446" name="将来負担の状況平均値テキスト"/>
        <xdr:cNvSpPr txBox="1"/>
      </xdr:nvSpPr>
      <xdr:spPr>
        <a:xfrm>
          <a:off x="17106900" y="2416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7" name="フローチャート: 判断 446"/>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43730</xdr:rowOff>
    </xdr:from>
    <xdr:to>
      <xdr:col>77</xdr:col>
      <xdr:colOff>44450</xdr:colOff>
      <xdr:row>19</xdr:row>
      <xdr:rowOff>137033</xdr:rowOff>
    </xdr:to>
    <xdr:cxnSp macro="">
      <xdr:nvCxnSpPr>
        <xdr:cNvPr id="448" name="直線コネクタ 447"/>
        <xdr:cNvCxnSpPr/>
      </xdr:nvCxnSpPr>
      <xdr:spPr>
        <a:xfrm flipV="1">
          <a:off x="15290800" y="3301280"/>
          <a:ext cx="889000" cy="9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9" name="フローチャート: 判断 448"/>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50" name="テキスト ボックス 449"/>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137033</xdr:rowOff>
    </xdr:from>
    <xdr:to>
      <xdr:col>72</xdr:col>
      <xdr:colOff>203200</xdr:colOff>
      <xdr:row>19</xdr:row>
      <xdr:rowOff>169206</xdr:rowOff>
    </xdr:to>
    <xdr:cxnSp macro="">
      <xdr:nvCxnSpPr>
        <xdr:cNvPr id="451" name="直線コネクタ 450"/>
        <xdr:cNvCxnSpPr/>
      </xdr:nvCxnSpPr>
      <xdr:spPr>
        <a:xfrm flipV="1">
          <a:off x="14401800" y="33945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2" name="フローチャート: 判断 451"/>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53" name="テキスト ボックス 452"/>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169206</xdr:rowOff>
    </xdr:from>
    <xdr:to>
      <xdr:col>68</xdr:col>
      <xdr:colOff>152400</xdr:colOff>
      <xdr:row>20</xdr:row>
      <xdr:rowOff>99907</xdr:rowOff>
    </xdr:to>
    <xdr:cxnSp macro="">
      <xdr:nvCxnSpPr>
        <xdr:cNvPr id="454" name="直線コネクタ 453"/>
        <xdr:cNvCxnSpPr/>
      </xdr:nvCxnSpPr>
      <xdr:spPr>
        <a:xfrm flipV="1">
          <a:off x="13512800" y="3426756"/>
          <a:ext cx="889000" cy="10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19981</xdr:rowOff>
    </xdr:from>
    <xdr:to>
      <xdr:col>68</xdr:col>
      <xdr:colOff>203200</xdr:colOff>
      <xdr:row>15</xdr:row>
      <xdr:rowOff>121581</xdr:rowOff>
    </xdr:to>
    <xdr:sp macro="" textlink="">
      <xdr:nvSpPr>
        <xdr:cNvPr id="455" name="フローチャート: 判断 454"/>
        <xdr:cNvSpPr/>
      </xdr:nvSpPr>
      <xdr:spPr>
        <a:xfrm>
          <a:off x="14351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131758</xdr:rowOff>
    </xdr:from>
    <xdr:ext cx="762000" cy="259045"/>
    <xdr:sp macro="" textlink="">
      <xdr:nvSpPr>
        <xdr:cNvPr id="456" name="テキスト ボックス 455"/>
        <xdr:cNvSpPr txBox="1"/>
      </xdr:nvSpPr>
      <xdr:spPr>
        <a:xfrm>
          <a:off x="14020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57" name="フローチャート: 判断 456"/>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162323</xdr:rowOff>
    </xdr:from>
    <xdr:ext cx="762000" cy="259045"/>
    <xdr:sp macro="" textlink="">
      <xdr:nvSpPr>
        <xdr:cNvPr id="458" name="テキスト ボックス 457"/>
        <xdr:cNvSpPr txBox="1"/>
      </xdr:nvSpPr>
      <xdr:spPr>
        <a:xfrm>
          <a:off x="13131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20278</xdr:rowOff>
    </xdr:from>
    <xdr:to>
      <xdr:col>81</xdr:col>
      <xdr:colOff>95250</xdr:colOff>
      <xdr:row>19</xdr:row>
      <xdr:rowOff>121878</xdr:rowOff>
    </xdr:to>
    <xdr:sp macro="" textlink="">
      <xdr:nvSpPr>
        <xdr:cNvPr id="464" name="楕円 463"/>
        <xdr:cNvSpPr/>
      </xdr:nvSpPr>
      <xdr:spPr>
        <a:xfrm>
          <a:off x="16967200" y="327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163805</xdr:rowOff>
    </xdr:from>
    <xdr:ext cx="762000" cy="259045"/>
    <xdr:sp macro="" textlink="">
      <xdr:nvSpPr>
        <xdr:cNvPr id="465" name="将来負担の状況該当値テキスト"/>
        <xdr:cNvSpPr txBox="1"/>
      </xdr:nvSpPr>
      <xdr:spPr>
        <a:xfrm>
          <a:off x="17106900" y="324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164380</xdr:rowOff>
    </xdr:from>
    <xdr:to>
      <xdr:col>77</xdr:col>
      <xdr:colOff>95250</xdr:colOff>
      <xdr:row>19</xdr:row>
      <xdr:rowOff>94530</xdr:rowOff>
    </xdr:to>
    <xdr:sp macro="" textlink="">
      <xdr:nvSpPr>
        <xdr:cNvPr id="466" name="楕円 465"/>
        <xdr:cNvSpPr/>
      </xdr:nvSpPr>
      <xdr:spPr>
        <a:xfrm>
          <a:off x="16129000" y="325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79307</xdr:rowOff>
    </xdr:from>
    <xdr:ext cx="736600" cy="259045"/>
    <xdr:sp macro="" textlink="">
      <xdr:nvSpPr>
        <xdr:cNvPr id="467" name="テキスト ボックス 466"/>
        <xdr:cNvSpPr txBox="1"/>
      </xdr:nvSpPr>
      <xdr:spPr>
        <a:xfrm>
          <a:off x="15798800" y="333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86233</xdr:rowOff>
    </xdr:from>
    <xdr:to>
      <xdr:col>73</xdr:col>
      <xdr:colOff>44450</xdr:colOff>
      <xdr:row>20</xdr:row>
      <xdr:rowOff>16383</xdr:rowOff>
    </xdr:to>
    <xdr:sp macro="" textlink="">
      <xdr:nvSpPr>
        <xdr:cNvPr id="468" name="楕円 467"/>
        <xdr:cNvSpPr/>
      </xdr:nvSpPr>
      <xdr:spPr>
        <a:xfrm>
          <a:off x="15240000" y="334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1160</xdr:rowOff>
    </xdr:from>
    <xdr:ext cx="762000" cy="259045"/>
    <xdr:sp macro="" textlink="">
      <xdr:nvSpPr>
        <xdr:cNvPr id="469" name="テキスト ボックス 468"/>
        <xdr:cNvSpPr txBox="1"/>
      </xdr:nvSpPr>
      <xdr:spPr>
        <a:xfrm>
          <a:off x="14909800" y="343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118406</xdr:rowOff>
    </xdr:from>
    <xdr:to>
      <xdr:col>68</xdr:col>
      <xdr:colOff>203200</xdr:colOff>
      <xdr:row>20</xdr:row>
      <xdr:rowOff>48556</xdr:rowOff>
    </xdr:to>
    <xdr:sp macro="" textlink="">
      <xdr:nvSpPr>
        <xdr:cNvPr id="470" name="楕円 469"/>
        <xdr:cNvSpPr/>
      </xdr:nvSpPr>
      <xdr:spPr>
        <a:xfrm>
          <a:off x="14351000" y="337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33333</xdr:rowOff>
    </xdr:from>
    <xdr:ext cx="762000" cy="259045"/>
    <xdr:sp macro="" textlink="">
      <xdr:nvSpPr>
        <xdr:cNvPr id="471" name="テキスト ボックス 470"/>
        <xdr:cNvSpPr txBox="1"/>
      </xdr:nvSpPr>
      <xdr:spPr>
        <a:xfrm>
          <a:off x="14020800" y="346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49107</xdr:rowOff>
    </xdr:from>
    <xdr:to>
      <xdr:col>64</xdr:col>
      <xdr:colOff>152400</xdr:colOff>
      <xdr:row>20</xdr:row>
      <xdr:rowOff>150707</xdr:rowOff>
    </xdr:to>
    <xdr:sp macro="" textlink="">
      <xdr:nvSpPr>
        <xdr:cNvPr id="472" name="楕円 471"/>
        <xdr:cNvSpPr/>
      </xdr:nvSpPr>
      <xdr:spPr>
        <a:xfrm>
          <a:off x="13462000" y="347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135484</xdr:rowOff>
    </xdr:from>
    <xdr:ext cx="762000" cy="259045"/>
    <xdr:sp macro="" textlink="">
      <xdr:nvSpPr>
        <xdr:cNvPr id="473" name="テキスト ボックス 472"/>
        <xdr:cNvSpPr txBox="1"/>
      </xdr:nvSpPr>
      <xdr:spPr>
        <a:xfrm>
          <a:off x="13131800" y="356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新潟県三条市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99,241
98,713
431.97
48,099,283
47,611,226
304,166
25,648,680
70,000,896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119.1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対前年度比で０．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ポイントの減の効果を上げている。定員適正化計画による職員数の削減等のコスト削減の効果によるものと考えられ、今後も引き続き、比率の抑制を図っていく。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142240</xdr:rowOff>
    </xdr:to>
    <xdr:cxnSp macro="">
      <xdr:nvCxnSpPr>
        <xdr:cNvPr id="66" name="直線コネクタ 65"/>
        <xdr:cNvCxnSpPr/>
      </xdr:nvCxnSpPr>
      <xdr:spPr>
        <a:xfrm flipV="1">
          <a:off x="3987800" y="62458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142240</xdr:rowOff>
    </xdr:from>
    <xdr:to>
      <xdr:col>19</xdr:col>
      <xdr:colOff>187325</xdr:colOff>
      <xdr:row>37</xdr:row>
      <xdr:rowOff>24130</xdr:rowOff>
    </xdr:to>
    <xdr:cxnSp macro="">
      <xdr:nvCxnSpPr>
        <xdr:cNvPr id="69" name="直線コネクタ 68"/>
        <xdr:cNvCxnSpPr/>
      </xdr:nvCxnSpPr>
      <xdr:spPr>
        <a:xfrm flipV="1">
          <a:off x="3098800" y="6314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85090</xdr:rowOff>
    </xdr:to>
    <xdr:cxnSp macro="">
      <xdr:nvCxnSpPr>
        <xdr:cNvPr id="72" name="直線コネクタ 71"/>
        <xdr:cNvCxnSpPr/>
      </xdr:nvCxnSpPr>
      <xdr:spPr>
        <a:xfrm flipV="1">
          <a:off x="2209800" y="6367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85090</xdr:rowOff>
    </xdr:from>
    <xdr:to>
      <xdr:col>11</xdr:col>
      <xdr:colOff>9525</xdr:colOff>
      <xdr:row>38</xdr:row>
      <xdr:rowOff>58420</xdr:rowOff>
    </xdr:to>
    <xdr:cxnSp macro="">
      <xdr:nvCxnSpPr>
        <xdr:cNvPr id="75" name="直線コネクタ 74"/>
        <xdr:cNvCxnSpPr/>
      </xdr:nvCxnSpPr>
      <xdr:spPr>
        <a:xfrm flipV="1">
          <a:off x="1320800" y="64287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106680</xdr:rowOff>
    </xdr:from>
    <xdr:to>
      <xdr:col>11</xdr:col>
      <xdr:colOff>60325</xdr:colOff>
      <xdr:row>37</xdr:row>
      <xdr:rowOff>36830</xdr:rowOff>
    </xdr:to>
    <xdr:sp macro="" textlink="">
      <xdr:nvSpPr>
        <xdr:cNvPr id="76" name="フローチャート: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166387</xdr:rowOff>
    </xdr:from>
    <xdr:ext cx="762000" cy="259045"/>
    <xdr:sp macro="" textlink="">
      <xdr:nvSpPr>
        <xdr:cNvPr id="86" name="人件費該当値テキスト"/>
        <xdr:cNvSpPr txBox="1"/>
      </xdr:nvSpPr>
      <xdr:spPr>
        <a:xfrm>
          <a:off x="49149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91440</xdr:rowOff>
    </xdr:from>
    <xdr:to>
      <xdr:col>20</xdr:col>
      <xdr:colOff>38100</xdr:colOff>
      <xdr:row>37</xdr:row>
      <xdr:rowOff>21590</xdr:rowOff>
    </xdr:to>
    <xdr:sp macro="" textlink="">
      <xdr:nvSpPr>
        <xdr:cNvPr id="87" name="楕円 86"/>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88" name="テキスト ボックス 87"/>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9" name="楕円 88"/>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90" name="テキスト ボックス 89"/>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34290</xdr:rowOff>
    </xdr:from>
    <xdr:to>
      <xdr:col>11</xdr:col>
      <xdr:colOff>60325</xdr:colOff>
      <xdr:row>37</xdr:row>
      <xdr:rowOff>135890</xdr:rowOff>
    </xdr:to>
    <xdr:sp macro="" textlink="">
      <xdr:nvSpPr>
        <xdr:cNvPr id="91" name="楕円 90"/>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120667</xdr:rowOff>
    </xdr:from>
    <xdr:ext cx="762000" cy="259045"/>
    <xdr:sp macro="" textlink="">
      <xdr:nvSpPr>
        <xdr:cNvPr id="92" name="テキスト ボックス 91"/>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xdr:rowOff>
    </xdr:from>
    <xdr:to>
      <xdr:col>6</xdr:col>
      <xdr:colOff>171450</xdr:colOff>
      <xdr:row>38</xdr:row>
      <xdr:rowOff>109220</xdr:rowOff>
    </xdr:to>
    <xdr:sp macro="" textlink="">
      <xdr:nvSpPr>
        <xdr:cNvPr id="93" name="楕円 92"/>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93997</xdr:rowOff>
    </xdr:from>
    <xdr:ext cx="762000" cy="259045"/>
    <xdr:sp macro="" textlink="">
      <xdr:nvSpPr>
        <xdr:cNvPr id="94" name="テキスト ボックス 93"/>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、清掃センターに係るごみ処理施設運転委託料の増などにより、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対前年度比で０．２ポイント増加したものの、類似団体平均を下回っている。引き続き、業務の改善・効率化を進め、業務の無駄を排除し物件費の抑制に努める。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64951</xdr:rowOff>
    </xdr:from>
    <xdr:to>
      <xdr:col>82</xdr:col>
      <xdr:colOff>107950</xdr:colOff>
      <xdr:row>16</xdr:row>
      <xdr:rowOff>78014</xdr:rowOff>
    </xdr:to>
    <xdr:cxnSp macro="">
      <xdr:nvCxnSpPr>
        <xdr:cNvPr id="129" name="直線コネクタ 128"/>
        <xdr:cNvCxnSpPr/>
      </xdr:nvCxnSpPr>
      <xdr:spPr>
        <a:xfrm>
          <a:off x="15671800" y="280815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30"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51888</xdr:rowOff>
    </xdr:from>
    <xdr:to>
      <xdr:col>78</xdr:col>
      <xdr:colOff>69850</xdr:colOff>
      <xdr:row>16</xdr:row>
      <xdr:rowOff>64951</xdr:rowOff>
    </xdr:to>
    <xdr:cxnSp macro="">
      <xdr:nvCxnSpPr>
        <xdr:cNvPr id="132" name="直線コネクタ 131"/>
        <xdr:cNvCxnSpPr/>
      </xdr:nvCxnSpPr>
      <xdr:spPr>
        <a:xfrm>
          <a:off x="14782800" y="279508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924</xdr:rowOff>
    </xdr:from>
    <xdr:ext cx="736600" cy="259045"/>
    <xdr:sp macro="" textlink="">
      <xdr:nvSpPr>
        <xdr:cNvPr id="134" name="テキスト ボックス 133"/>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51888</xdr:rowOff>
    </xdr:from>
    <xdr:to>
      <xdr:col>73</xdr:col>
      <xdr:colOff>180975</xdr:colOff>
      <xdr:row>16</xdr:row>
      <xdr:rowOff>71483</xdr:rowOff>
    </xdr:to>
    <xdr:cxnSp macro="">
      <xdr:nvCxnSpPr>
        <xdr:cNvPr id="135" name="直線コネクタ 134"/>
        <xdr:cNvCxnSpPr/>
      </xdr:nvCxnSpPr>
      <xdr:spPr>
        <a:xfrm flipV="1">
          <a:off x="13893800" y="279508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7" name="テキスト ボックス 136"/>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19231</xdr:rowOff>
    </xdr:from>
    <xdr:to>
      <xdr:col>69</xdr:col>
      <xdr:colOff>92075</xdr:colOff>
      <xdr:row>16</xdr:row>
      <xdr:rowOff>71483</xdr:rowOff>
    </xdr:to>
    <xdr:cxnSp macro="">
      <xdr:nvCxnSpPr>
        <xdr:cNvPr id="138" name="直線コネクタ 137"/>
        <xdr:cNvCxnSpPr/>
      </xdr:nvCxnSpPr>
      <xdr:spPr>
        <a:xfrm>
          <a:off x="13004800" y="276243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72934</xdr:rowOff>
    </xdr:from>
    <xdr:to>
      <xdr:col>69</xdr:col>
      <xdr:colOff>142875</xdr:colOff>
      <xdr:row>17</xdr:row>
      <xdr:rowOff>3084</xdr:rowOff>
    </xdr:to>
    <xdr:sp macro="" textlink="">
      <xdr:nvSpPr>
        <xdr:cNvPr id="139" name="フローチャート: 判断 138"/>
        <xdr:cNvSpPr/>
      </xdr:nvSpPr>
      <xdr:spPr>
        <a:xfrm>
          <a:off x="13843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159311</xdr:rowOff>
    </xdr:from>
    <xdr:ext cx="762000" cy="259045"/>
    <xdr:sp macro="" textlink="">
      <xdr:nvSpPr>
        <xdr:cNvPr id="140" name="テキスト ボックス 139"/>
        <xdr:cNvSpPr txBox="1"/>
      </xdr:nvSpPr>
      <xdr:spPr>
        <a:xfrm>
          <a:off x="13512800" y="29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27214</xdr:rowOff>
    </xdr:from>
    <xdr:to>
      <xdr:col>65</xdr:col>
      <xdr:colOff>53975</xdr:colOff>
      <xdr:row>16</xdr:row>
      <xdr:rowOff>128814</xdr:rowOff>
    </xdr:to>
    <xdr:sp macro="" textlink="">
      <xdr:nvSpPr>
        <xdr:cNvPr id="141" name="フローチャート: 判断 140"/>
        <xdr:cNvSpPr/>
      </xdr:nvSpPr>
      <xdr:spPr>
        <a:xfrm>
          <a:off x="12954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113591</xdr:rowOff>
    </xdr:from>
    <xdr:ext cx="762000" cy="259045"/>
    <xdr:sp macro="" textlink="">
      <xdr:nvSpPr>
        <xdr:cNvPr id="142" name="テキスト ボックス 141"/>
        <xdr:cNvSpPr txBox="1"/>
      </xdr:nvSpPr>
      <xdr:spPr>
        <a:xfrm>
          <a:off x="12623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48" name="楕円 147"/>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43741</xdr:rowOff>
    </xdr:from>
    <xdr:ext cx="762000" cy="259045"/>
    <xdr:sp macro="" textlink="">
      <xdr:nvSpPr>
        <xdr:cNvPr id="149" name="物件費該当値テキスト"/>
        <xdr:cNvSpPr txBox="1"/>
      </xdr:nvSpPr>
      <xdr:spPr>
        <a:xfrm>
          <a:off x="165989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14151</xdr:rowOff>
    </xdr:from>
    <xdr:to>
      <xdr:col>78</xdr:col>
      <xdr:colOff>120650</xdr:colOff>
      <xdr:row>16</xdr:row>
      <xdr:rowOff>115751</xdr:rowOff>
    </xdr:to>
    <xdr:sp macro="" textlink="">
      <xdr:nvSpPr>
        <xdr:cNvPr id="150" name="楕円 149"/>
        <xdr:cNvSpPr/>
      </xdr:nvSpPr>
      <xdr:spPr>
        <a:xfrm>
          <a:off x="15621000" y="27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125928</xdr:rowOff>
    </xdr:from>
    <xdr:ext cx="736600" cy="259045"/>
    <xdr:sp macro="" textlink="">
      <xdr:nvSpPr>
        <xdr:cNvPr id="151" name="テキスト ボックス 150"/>
        <xdr:cNvSpPr txBox="1"/>
      </xdr:nvSpPr>
      <xdr:spPr>
        <a:xfrm>
          <a:off x="15290800" y="2526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1088</xdr:rowOff>
    </xdr:from>
    <xdr:to>
      <xdr:col>74</xdr:col>
      <xdr:colOff>31750</xdr:colOff>
      <xdr:row>16</xdr:row>
      <xdr:rowOff>102688</xdr:rowOff>
    </xdr:to>
    <xdr:sp macro="" textlink="">
      <xdr:nvSpPr>
        <xdr:cNvPr id="152" name="楕円 151"/>
        <xdr:cNvSpPr/>
      </xdr:nvSpPr>
      <xdr:spPr>
        <a:xfrm>
          <a:off x="14732000" y="2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112865</xdr:rowOff>
    </xdr:from>
    <xdr:ext cx="762000" cy="259045"/>
    <xdr:sp macro="" textlink="">
      <xdr:nvSpPr>
        <xdr:cNvPr id="153" name="テキスト ボックス 152"/>
        <xdr:cNvSpPr txBox="1"/>
      </xdr:nvSpPr>
      <xdr:spPr>
        <a:xfrm>
          <a:off x="14401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20683</xdr:rowOff>
    </xdr:from>
    <xdr:to>
      <xdr:col>69</xdr:col>
      <xdr:colOff>142875</xdr:colOff>
      <xdr:row>16</xdr:row>
      <xdr:rowOff>122283</xdr:rowOff>
    </xdr:to>
    <xdr:sp macro="" textlink="">
      <xdr:nvSpPr>
        <xdr:cNvPr id="154" name="楕円 153"/>
        <xdr:cNvSpPr/>
      </xdr:nvSpPr>
      <xdr:spPr>
        <a:xfrm>
          <a:off x="13843000" y="27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132460</xdr:rowOff>
    </xdr:from>
    <xdr:ext cx="762000" cy="259045"/>
    <xdr:sp macro="" textlink="">
      <xdr:nvSpPr>
        <xdr:cNvPr id="155" name="テキスト ボックス 154"/>
        <xdr:cNvSpPr txBox="1"/>
      </xdr:nvSpPr>
      <xdr:spPr>
        <a:xfrm>
          <a:off x="13512800" y="2532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56" name="楕円 155"/>
        <xdr:cNvSpPr/>
      </xdr:nvSpPr>
      <xdr:spPr>
        <a:xfrm>
          <a:off x="129540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80208</xdr:rowOff>
    </xdr:from>
    <xdr:ext cx="762000" cy="259045"/>
    <xdr:sp macro="" textlink="">
      <xdr:nvSpPr>
        <xdr:cNvPr id="157" name="テキスト ボックス 156"/>
        <xdr:cNvSpPr txBox="1"/>
      </xdr:nvSpPr>
      <xdr:spPr>
        <a:xfrm>
          <a:off x="12623800" y="248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、障がい者自立支援給付費の増などにより、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対前年度比で０．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ポイント増加したものの、類似団体平均を下回っている。今後も障がい者自立支援給付費の増加などが見込まれるが、執行の適正化等によ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40132</xdr:rowOff>
    </xdr:to>
    <xdr:cxnSp macro="">
      <xdr:nvCxnSpPr>
        <xdr:cNvPr id="188" name="直線コネクタ 187"/>
        <xdr:cNvCxnSpPr/>
      </xdr:nvCxnSpPr>
      <xdr:spPr>
        <a:xfrm>
          <a:off x="3987800" y="96139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160291</xdr:rowOff>
    </xdr:from>
    <xdr:ext cx="762000" cy="259045"/>
    <xdr:sp macro="" textlink="">
      <xdr:nvSpPr>
        <xdr:cNvPr id="189" name="扶助費平均値テキスト"/>
        <xdr:cNvSpPr txBox="1"/>
      </xdr:nvSpPr>
      <xdr:spPr>
        <a:xfrm>
          <a:off x="4914900" y="9590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129286</xdr:rowOff>
    </xdr:from>
    <xdr:to>
      <xdr:col>19</xdr:col>
      <xdr:colOff>187325</xdr:colOff>
      <xdr:row>56</xdr:row>
      <xdr:rowOff>12700</xdr:rowOff>
    </xdr:to>
    <xdr:cxnSp macro="">
      <xdr:nvCxnSpPr>
        <xdr:cNvPr id="191" name="直線コネクタ 190"/>
        <xdr:cNvCxnSpPr/>
      </xdr:nvCxnSpPr>
      <xdr:spPr>
        <a:xfrm>
          <a:off x="3098800" y="95590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3" name="テキスト ボックス 192"/>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129286</xdr:rowOff>
    </xdr:from>
    <xdr:to>
      <xdr:col>15</xdr:col>
      <xdr:colOff>98425</xdr:colOff>
      <xdr:row>55</xdr:row>
      <xdr:rowOff>147574</xdr:rowOff>
    </xdr:to>
    <xdr:cxnSp macro="">
      <xdr:nvCxnSpPr>
        <xdr:cNvPr id="194" name="直線コネクタ 193"/>
        <xdr:cNvCxnSpPr/>
      </xdr:nvCxnSpPr>
      <xdr:spPr>
        <a:xfrm flipV="1">
          <a:off x="2209800" y="9559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39133</xdr:rowOff>
    </xdr:from>
    <xdr:ext cx="762000" cy="259045"/>
    <xdr:sp macro="" textlink="">
      <xdr:nvSpPr>
        <xdr:cNvPr id="196" name="テキスト ボックス 195"/>
        <xdr:cNvSpPr txBox="1"/>
      </xdr:nvSpPr>
      <xdr:spPr>
        <a:xfrm>
          <a:off x="2717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147574</xdr:rowOff>
    </xdr:from>
    <xdr:to>
      <xdr:col>11</xdr:col>
      <xdr:colOff>9525</xdr:colOff>
      <xdr:row>55</xdr:row>
      <xdr:rowOff>165862</xdr:rowOff>
    </xdr:to>
    <xdr:cxnSp macro="">
      <xdr:nvCxnSpPr>
        <xdr:cNvPr id="197" name="直線コネクタ 196"/>
        <xdr:cNvCxnSpPr/>
      </xdr:nvCxnSpPr>
      <xdr:spPr>
        <a:xfrm flipV="1">
          <a:off x="1320800" y="9577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8" name="フローチャート: 判断 197"/>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199" name="テキスト ボックス 198"/>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62484</xdr:rowOff>
    </xdr:from>
    <xdr:to>
      <xdr:col>6</xdr:col>
      <xdr:colOff>171450</xdr:colOff>
      <xdr:row>56</xdr:row>
      <xdr:rowOff>164084</xdr:rowOff>
    </xdr:to>
    <xdr:sp macro="" textlink="">
      <xdr:nvSpPr>
        <xdr:cNvPr id="200" name="フローチャート: 判断 199"/>
        <xdr:cNvSpPr/>
      </xdr:nvSpPr>
      <xdr:spPr>
        <a:xfrm>
          <a:off x="1270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148861</xdr:rowOff>
    </xdr:from>
    <xdr:ext cx="762000" cy="259045"/>
    <xdr:sp macro="" textlink="">
      <xdr:nvSpPr>
        <xdr:cNvPr id="201" name="テキスト ボックス 200"/>
        <xdr:cNvSpPr txBox="1"/>
      </xdr:nvSpPr>
      <xdr:spPr>
        <a:xfrm>
          <a:off x="939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160782</xdr:rowOff>
    </xdr:from>
    <xdr:to>
      <xdr:col>24</xdr:col>
      <xdr:colOff>76200</xdr:colOff>
      <xdr:row>56</xdr:row>
      <xdr:rowOff>90932</xdr:rowOff>
    </xdr:to>
    <xdr:sp macro="" textlink="">
      <xdr:nvSpPr>
        <xdr:cNvPr id="207" name="楕円 206"/>
        <xdr:cNvSpPr/>
      </xdr:nvSpPr>
      <xdr:spPr>
        <a:xfrm>
          <a:off x="47752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5859</xdr:rowOff>
    </xdr:from>
    <xdr:ext cx="762000" cy="259045"/>
    <xdr:sp macro="" textlink="">
      <xdr:nvSpPr>
        <xdr:cNvPr id="208" name="扶助費該当値テキスト"/>
        <xdr:cNvSpPr txBox="1"/>
      </xdr:nvSpPr>
      <xdr:spPr>
        <a:xfrm>
          <a:off x="4914900" y="943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0" name="テキスト ボックス 209"/>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78486</xdr:rowOff>
    </xdr:from>
    <xdr:to>
      <xdr:col>15</xdr:col>
      <xdr:colOff>149225</xdr:colOff>
      <xdr:row>56</xdr:row>
      <xdr:rowOff>8636</xdr:rowOff>
    </xdr:to>
    <xdr:sp macro="" textlink="">
      <xdr:nvSpPr>
        <xdr:cNvPr id="211" name="楕円 210"/>
        <xdr:cNvSpPr/>
      </xdr:nvSpPr>
      <xdr:spPr>
        <a:xfrm>
          <a:off x="3048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18813</xdr:rowOff>
    </xdr:from>
    <xdr:ext cx="762000" cy="259045"/>
    <xdr:sp macro="" textlink="">
      <xdr:nvSpPr>
        <xdr:cNvPr id="212" name="テキスト ボックス 211"/>
        <xdr:cNvSpPr txBox="1"/>
      </xdr:nvSpPr>
      <xdr:spPr>
        <a:xfrm>
          <a:off x="2717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96774</xdr:rowOff>
    </xdr:from>
    <xdr:to>
      <xdr:col>11</xdr:col>
      <xdr:colOff>60325</xdr:colOff>
      <xdr:row>56</xdr:row>
      <xdr:rowOff>26924</xdr:rowOff>
    </xdr:to>
    <xdr:sp macro="" textlink="">
      <xdr:nvSpPr>
        <xdr:cNvPr id="213" name="楕円 212"/>
        <xdr:cNvSpPr/>
      </xdr:nvSpPr>
      <xdr:spPr>
        <a:xfrm>
          <a:off x="2159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37101</xdr:rowOff>
    </xdr:from>
    <xdr:ext cx="762000" cy="259045"/>
    <xdr:sp macro="" textlink="">
      <xdr:nvSpPr>
        <xdr:cNvPr id="214" name="テキスト ボックス 213"/>
        <xdr:cNvSpPr txBox="1"/>
      </xdr:nvSpPr>
      <xdr:spPr>
        <a:xfrm>
          <a:off x="1828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115062</xdr:rowOff>
    </xdr:from>
    <xdr:to>
      <xdr:col>6</xdr:col>
      <xdr:colOff>171450</xdr:colOff>
      <xdr:row>56</xdr:row>
      <xdr:rowOff>45212</xdr:rowOff>
    </xdr:to>
    <xdr:sp macro="" textlink="">
      <xdr:nvSpPr>
        <xdr:cNvPr id="215" name="楕円 214"/>
        <xdr:cNvSpPr/>
      </xdr:nvSpPr>
      <xdr:spPr>
        <a:xfrm>
          <a:off x="1270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55389</xdr:rowOff>
    </xdr:from>
    <xdr:ext cx="762000" cy="259045"/>
    <xdr:sp macro="" textlink="">
      <xdr:nvSpPr>
        <xdr:cNvPr id="216" name="テキスト ボックス 215"/>
        <xdr:cNvSpPr txBox="1"/>
      </xdr:nvSpPr>
      <xdr:spPr>
        <a:xfrm>
          <a:off x="939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その他に係る経常収支比率が類似団体平均を上回っているのは、市道に係る道路維持費などの維持補修費や、</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特別会計への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繰出金の増加が主な要因である。今後、下水道事業経営戦略に基づく使用料収入等の確保・事業費の節減等により適正化を図り、普通会計の負担額を減らしていくよう努める。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24130</xdr:rowOff>
    </xdr:from>
    <xdr:to>
      <xdr:col>82</xdr:col>
      <xdr:colOff>107950</xdr:colOff>
      <xdr:row>59</xdr:row>
      <xdr:rowOff>69850</xdr:rowOff>
    </xdr:to>
    <xdr:cxnSp macro="">
      <xdr:nvCxnSpPr>
        <xdr:cNvPr id="249" name="直線コネクタ 248"/>
        <xdr:cNvCxnSpPr/>
      </xdr:nvCxnSpPr>
      <xdr:spPr>
        <a:xfrm>
          <a:off x="15671800" y="10139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0"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24130</xdr:rowOff>
    </xdr:to>
    <xdr:cxnSp macro="">
      <xdr:nvCxnSpPr>
        <xdr:cNvPr id="252" name="直線コネクタ 251"/>
        <xdr:cNvCxnSpPr/>
      </xdr:nvCxnSpPr>
      <xdr:spPr>
        <a:xfrm>
          <a:off x="14782800" y="10071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4" name="テキスト ボックス 253"/>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142240</xdr:rowOff>
    </xdr:to>
    <xdr:cxnSp macro="">
      <xdr:nvCxnSpPr>
        <xdr:cNvPr id="255" name="直線コネクタ 254"/>
        <xdr:cNvCxnSpPr/>
      </xdr:nvCxnSpPr>
      <xdr:spPr>
        <a:xfrm flipV="1">
          <a:off x="13893800" y="10071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57" name="テキスト ボックス 256"/>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111760</xdr:rowOff>
    </xdr:from>
    <xdr:to>
      <xdr:col>69</xdr:col>
      <xdr:colOff>92075</xdr:colOff>
      <xdr:row>58</xdr:row>
      <xdr:rowOff>142240</xdr:rowOff>
    </xdr:to>
    <xdr:cxnSp macro="">
      <xdr:nvCxnSpPr>
        <xdr:cNvPr id="258" name="直線コネクタ 257"/>
        <xdr:cNvCxnSpPr/>
      </xdr:nvCxnSpPr>
      <xdr:spPr>
        <a:xfrm>
          <a:off x="13004800" y="10055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59" name="フローチャート: 判断 258"/>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0" name="テキスト ボックス 259"/>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1" name="フローチャート: 判断 260"/>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62" name="テキスト ボックス 261"/>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68" name="楕円 267"/>
        <xdr:cNvSpPr/>
      </xdr:nvSpPr>
      <xdr:spPr>
        <a:xfrm>
          <a:off x="16459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162577</xdr:rowOff>
    </xdr:from>
    <xdr:ext cx="762000" cy="259045"/>
    <xdr:sp macro="" textlink="">
      <xdr:nvSpPr>
        <xdr:cNvPr id="269" name="その他該当値テキスト"/>
        <xdr:cNvSpPr txBox="1"/>
      </xdr:nvSpPr>
      <xdr:spPr>
        <a:xfrm>
          <a:off x="16598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144780</xdr:rowOff>
    </xdr:from>
    <xdr:to>
      <xdr:col>78</xdr:col>
      <xdr:colOff>120650</xdr:colOff>
      <xdr:row>59</xdr:row>
      <xdr:rowOff>74930</xdr:rowOff>
    </xdr:to>
    <xdr:sp macro="" textlink="">
      <xdr:nvSpPr>
        <xdr:cNvPr id="270" name="楕円 269"/>
        <xdr:cNvSpPr/>
      </xdr:nvSpPr>
      <xdr:spPr>
        <a:xfrm>
          <a:off x="15621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59707</xdr:rowOff>
    </xdr:from>
    <xdr:ext cx="736600" cy="259045"/>
    <xdr:sp macro="" textlink="">
      <xdr:nvSpPr>
        <xdr:cNvPr id="271" name="テキスト ボックス 270"/>
        <xdr:cNvSpPr txBox="1"/>
      </xdr:nvSpPr>
      <xdr:spPr>
        <a:xfrm>
          <a:off x="15290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2" name="楕円 271"/>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3" name="テキスト ボックス 272"/>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91440</xdr:rowOff>
    </xdr:from>
    <xdr:to>
      <xdr:col>69</xdr:col>
      <xdr:colOff>142875</xdr:colOff>
      <xdr:row>59</xdr:row>
      <xdr:rowOff>21590</xdr:rowOff>
    </xdr:to>
    <xdr:sp macro="" textlink="">
      <xdr:nvSpPr>
        <xdr:cNvPr id="274" name="楕円 273"/>
        <xdr:cNvSpPr/>
      </xdr:nvSpPr>
      <xdr:spPr>
        <a:xfrm>
          <a:off x="13843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6367</xdr:rowOff>
    </xdr:from>
    <xdr:ext cx="762000" cy="259045"/>
    <xdr:sp macro="" textlink="">
      <xdr:nvSpPr>
        <xdr:cNvPr id="275" name="テキスト ボックス 274"/>
        <xdr:cNvSpPr txBox="1"/>
      </xdr:nvSpPr>
      <xdr:spPr>
        <a:xfrm>
          <a:off x="13512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60960</xdr:rowOff>
    </xdr:from>
    <xdr:to>
      <xdr:col>65</xdr:col>
      <xdr:colOff>53975</xdr:colOff>
      <xdr:row>58</xdr:row>
      <xdr:rowOff>162560</xdr:rowOff>
    </xdr:to>
    <xdr:sp macro="" textlink="">
      <xdr:nvSpPr>
        <xdr:cNvPr id="276" name="楕円 275"/>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147337</xdr:rowOff>
    </xdr:from>
    <xdr:ext cx="762000" cy="259045"/>
    <xdr:sp macro="" textlink="">
      <xdr:nvSpPr>
        <xdr:cNvPr id="277" name="テキスト ボックス 276"/>
        <xdr:cNvSpPr txBox="1"/>
      </xdr:nvSpPr>
      <xdr:spPr>
        <a:xfrm>
          <a:off x="12623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が類似団体平均を大きく下回っているのは、平成１７年５月１日の市町村合併に伴う一部事務組合の解散により、一部事務組合に対する負担金が大きく減少したためである。今後も、補助費等の支出に</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当たり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、対象事業の実施内容、効果等の検証を行うとともに、必要な見直しを行うなど、適正な執行に努める。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121285</xdr:rowOff>
    </xdr:from>
    <xdr:to>
      <xdr:col>82</xdr:col>
      <xdr:colOff>107950</xdr:colOff>
      <xdr:row>34</xdr:row>
      <xdr:rowOff>127000</xdr:rowOff>
    </xdr:to>
    <xdr:cxnSp macro="">
      <xdr:nvCxnSpPr>
        <xdr:cNvPr id="305" name="直線コネクタ 304"/>
        <xdr:cNvCxnSpPr/>
      </xdr:nvCxnSpPr>
      <xdr:spPr>
        <a:xfrm flipV="1">
          <a:off x="15671800" y="59505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88282</xdr:rowOff>
    </xdr:from>
    <xdr:ext cx="762000" cy="259045"/>
    <xdr:sp macro="" textlink="">
      <xdr:nvSpPr>
        <xdr:cNvPr id="306" name="補助費等平均値テキスト"/>
        <xdr:cNvSpPr txBox="1"/>
      </xdr:nvSpPr>
      <xdr:spPr>
        <a:xfrm>
          <a:off x="16598900" y="6431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34</xdr:row>
      <xdr:rowOff>132715</xdr:rowOff>
    </xdr:to>
    <xdr:cxnSp macro="">
      <xdr:nvCxnSpPr>
        <xdr:cNvPr id="308" name="直線コネクタ 307"/>
        <xdr:cNvCxnSpPr/>
      </xdr:nvCxnSpPr>
      <xdr:spPr>
        <a:xfrm flipV="1">
          <a:off x="14782800" y="59563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10" name="テキスト ボックス 309"/>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132715</xdr:rowOff>
    </xdr:from>
    <xdr:to>
      <xdr:col>73</xdr:col>
      <xdr:colOff>180975</xdr:colOff>
      <xdr:row>34</xdr:row>
      <xdr:rowOff>138430</xdr:rowOff>
    </xdr:to>
    <xdr:cxnSp macro="">
      <xdr:nvCxnSpPr>
        <xdr:cNvPr id="311" name="直線コネクタ 310"/>
        <xdr:cNvCxnSpPr/>
      </xdr:nvCxnSpPr>
      <xdr:spPr>
        <a:xfrm flipV="1">
          <a:off x="13893800" y="59620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156862</xdr:rowOff>
    </xdr:from>
    <xdr:ext cx="762000" cy="259045"/>
    <xdr:sp macro="" textlink="">
      <xdr:nvSpPr>
        <xdr:cNvPr id="313" name="テキスト ボックス 312"/>
        <xdr:cNvSpPr txBox="1"/>
      </xdr:nvSpPr>
      <xdr:spPr>
        <a:xfrm>
          <a:off x="14401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132715</xdr:rowOff>
    </xdr:from>
    <xdr:to>
      <xdr:col>69</xdr:col>
      <xdr:colOff>92075</xdr:colOff>
      <xdr:row>34</xdr:row>
      <xdr:rowOff>138430</xdr:rowOff>
    </xdr:to>
    <xdr:cxnSp macro="">
      <xdr:nvCxnSpPr>
        <xdr:cNvPr id="314" name="直線コネクタ 313"/>
        <xdr:cNvCxnSpPr/>
      </xdr:nvCxnSpPr>
      <xdr:spPr>
        <a:xfrm>
          <a:off x="13004800" y="59620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133350</xdr:rowOff>
    </xdr:from>
    <xdr:to>
      <xdr:col>69</xdr:col>
      <xdr:colOff>142875</xdr:colOff>
      <xdr:row>37</xdr:row>
      <xdr:rowOff>63500</xdr:rowOff>
    </xdr:to>
    <xdr:sp macro="" textlink="">
      <xdr:nvSpPr>
        <xdr:cNvPr id="315" name="フローチャート: 判断 314"/>
        <xdr:cNvSpPr/>
      </xdr:nvSpPr>
      <xdr:spPr>
        <a:xfrm>
          <a:off x="13843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48277</xdr:rowOff>
    </xdr:from>
    <xdr:ext cx="762000" cy="259045"/>
    <xdr:sp macro="" textlink="">
      <xdr:nvSpPr>
        <xdr:cNvPr id="316" name="テキスト ボックス 315"/>
        <xdr:cNvSpPr txBox="1"/>
      </xdr:nvSpPr>
      <xdr:spPr>
        <a:xfrm>
          <a:off x="13512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127635</xdr:rowOff>
    </xdr:from>
    <xdr:to>
      <xdr:col>65</xdr:col>
      <xdr:colOff>53975</xdr:colOff>
      <xdr:row>37</xdr:row>
      <xdr:rowOff>57785</xdr:rowOff>
    </xdr:to>
    <xdr:sp macro="" textlink="">
      <xdr:nvSpPr>
        <xdr:cNvPr id="317" name="フローチャート: 判断 316"/>
        <xdr:cNvSpPr/>
      </xdr:nvSpPr>
      <xdr:spPr>
        <a:xfrm>
          <a:off x="12954000" y="629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42562</xdr:rowOff>
    </xdr:from>
    <xdr:ext cx="762000" cy="259045"/>
    <xdr:sp macro="" textlink="">
      <xdr:nvSpPr>
        <xdr:cNvPr id="318" name="テキスト ボックス 317"/>
        <xdr:cNvSpPr txBox="1"/>
      </xdr:nvSpPr>
      <xdr:spPr>
        <a:xfrm>
          <a:off x="12623800" y="638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70485</xdr:rowOff>
    </xdr:from>
    <xdr:to>
      <xdr:col>82</xdr:col>
      <xdr:colOff>158750</xdr:colOff>
      <xdr:row>35</xdr:row>
      <xdr:rowOff>635</xdr:rowOff>
    </xdr:to>
    <xdr:sp macro="" textlink="">
      <xdr:nvSpPr>
        <xdr:cNvPr id="324" name="楕円 323"/>
        <xdr:cNvSpPr/>
      </xdr:nvSpPr>
      <xdr:spPr>
        <a:xfrm>
          <a:off x="16459200" y="589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150512</xdr:rowOff>
    </xdr:from>
    <xdr:ext cx="762000" cy="259045"/>
    <xdr:sp macro="" textlink="">
      <xdr:nvSpPr>
        <xdr:cNvPr id="325" name="補助費等該当値テキスト"/>
        <xdr:cNvSpPr txBox="1"/>
      </xdr:nvSpPr>
      <xdr:spPr>
        <a:xfrm>
          <a:off x="16598900" y="580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76200</xdr:rowOff>
    </xdr:from>
    <xdr:to>
      <xdr:col>78</xdr:col>
      <xdr:colOff>120650</xdr:colOff>
      <xdr:row>35</xdr:row>
      <xdr:rowOff>6350</xdr:rowOff>
    </xdr:to>
    <xdr:sp macro="" textlink="">
      <xdr:nvSpPr>
        <xdr:cNvPr id="326" name="楕円 325"/>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16527</xdr:rowOff>
    </xdr:from>
    <xdr:ext cx="736600" cy="259045"/>
    <xdr:sp macro="" textlink="">
      <xdr:nvSpPr>
        <xdr:cNvPr id="327" name="テキスト ボックス 326"/>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81915</xdr:rowOff>
    </xdr:from>
    <xdr:to>
      <xdr:col>74</xdr:col>
      <xdr:colOff>31750</xdr:colOff>
      <xdr:row>35</xdr:row>
      <xdr:rowOff>12065</xdr:rowOff>
    </xdr:to>
    <xdr:sp macro="" textlink="">
      <xdr:nvSpPr>
        <xdr:cNvPr id="328" name="楕円 327"/>
        <xdr:cNvSpPr/>
      </xdr:nvSpPr>
      <xdr:spPr>
        <a:xfrm>
          <a:off x="14732000" y="591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22242</xdr:rowOff>
    </xdr:from>
    <xdr:ext cx="762000" cy="259045"/>
    <xdr:sp macro="" textlink="">
      <xdr:nvSpPr>
        <xdr:cNvPr id="329" name="テキスト ボックス 328"/>
        <xdr:cNvSpPr txBox="1"/>
      </xdr:nvSpPr>
      <xdr:spPr>
        <a:xfrm>
          <a:off x="14401800" y="568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87630</xdr:rowOff>
    </xdr:from>
    <xdr:to>
      <xdr:col>69</xdr:col>
      <xdr:colOff>142875</xdr:colOff>
      <xdr:row>35</xdr:row>
      <xdr:rowOff>17780</xdr:rowOff>
    </xdr:to>
    <xdr:sp macro="" textlink="">
      <xdr:nvSpPr>
        <xdr:cNvPr id="330" name="楕円 329"/>
        <xdr:cNvSpPr/>
      </xdr:nvSpPr>
      <xdr:spPr>
        <a:xfrm>
          <a:off x="138430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27957</xdr:rowOff>
    </xdr:from>
    <xdr:ext cx="762000" cy="259045"/>
    <xdr:sp macro="" textlink="">
      <xdr:nvSpPr>
        <xdr:cNvPr id="331" name="テキスト ボックス 330"/>
        <xdr:cNvSpPr txBox="1"/>
      </xdr:nvSpPr>
      <xdr:spPr>
        <a:xfrm>
          <a:off x="13512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81915</xdr:rowOff>
    </xdr:from>
    <xdr:to>
      <xdr:col>65</xdr:col>
      <xdr:colOff>53975</xdr:colOff>
      <xdr:row>35</xdr:row>
      <xdr:rowOff>12065</xdr:rowOff>
    </xdr:to>
    <xdr:sp macro="" textlink="">
      <xdr:nvSpPr>
        <xdr:cNvPr id="332" name="楕円 331"/>
        <xdr:cNvSpPr/>
      </xdr:nvSpPr>
      <xdr:spPr>
        <a:xfrm>
          <a:off x="12954000" y="591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22242</xdr:rowOff>
    </xdr:from>
    <xdr:ext cx="762000" cy="259045"/>
    <xdr:sp macro="" textlink="">
      <xdr:nvSpPr>
        <xdr:cNvPr id="333" name="テキスト ボックス 332"/>
        <xdr:cNvSpPr txBox="1"/>
      </xdr:nvSpPr>
      <xdr:spPr>
        <a:xfrm>
          <a:off x="12623800" y="568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対前年度比で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ポイント増加した。合併特例債や退職手当債等の償還費の増などから、公債費に係る経常収支比率は類似団体平均を上回っている。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67563</xdr:rowOff>
    </xdr:from>
    <xdr:to>
      <xdr:col>24</xdr:col>
      <xdr:colOff>25400</xdr:colOff>
      <xdr:row>80</xdr:row>
      <xdr:rowOff>76708</xdr:rowOff>
    </xdr:to>
    <xdr:cxnSp macro="">
      <xdr:nvCxnSpPr>
        <xdr:cNvPr id="363" name="直線コネクタ 362"/>
        <xdr:cNvCxnSpPr/>
      </xdr:nvCxnSpPr>
      <xdr:spPr>
        <a:xfrm>
          <a:off x="3987800" y="137835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4"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152146</xdr:rowOff>
    </xdr:from>
    <xdr:to>
      <xdr:col>19</xdr:col>
      <xdr:colOff>187325</xdr:colOff>
      <xdr:row>80</xdr:row>
      <xdr:rowOff>67563</xdr:rowOff>
    </xdr:to>
    <xdr:cxnSp macro="">
      <xdr:nvCxnSpPr>
        <xdr:cNvPr id="366" name="直線コネクタ 365"/>
        <xdr:cNvCxnSpPr/>
      </xdr:nvCxnSpPr>
      <xdr:spPr>
        <a:xfrm>
          <a:off x="3098800" y="13696696"/>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68" name="テキスト ボックス 367"/>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106426</xdr:rowOff>
    </xdr:from>
    <xdr:to>
      <xdr:col>15</xdr:col>
      <xdr:colOff>98425</xdr:colOff>
      <xdr:row>79</xdr:row>
      <xdr:rowOff>152146</xdr:rowOff>
    </xdr:to>
    <xdr:cxnSp macro="">
      <xdr:nvCxnSpPr>
        <xdr:cNvPr id="369" name="直線コネクタ 368"/>
        <xdr:cNvCxnSpPr/>
      </xdr:nvCxnSpPr>
      <xdr:spPr>
        <a:xfrm>
          <a:off x="2209800" y="136509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1" name="テキスト ボックス 370"/>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56135</xdr:rowOff>
    </xdr:from>
    <xdr:to>
      <xdr:col>11</xdr:col>
      <xdr:colOff>9525</xdr:colOff>
      <xdr:row>79</xdr:row>
      <xdr:rowOff>106426</xdr:rowOff>
    </xdr:to>
    <xdr:cxnSp macro="">
      <xdr:nvCxnSpPr>
        <xdr:cNvPr id="372" name="直線コネクタ 371"/>
        <xdr:cNvCxnSpPr/>
      </xdr:nvCxnSpPr>
      <xdr:spPr>
        <a:xfrm>
          <a:off x="1320800" y="136006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3" name="フローチャート: 判断 372"/>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32529</xdr:rowOff>
    </xdr:from>
    <xdr:ext cx="762000" cy="259045"/>
    <xdr:sp macro="" textlink="">
      <xdr:nvSpPr>
        <xdr:cNvPr id="374" name="テキスト ボックス 373"/>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5" name="フローチャート: 判断 374"/>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46245</xdr:rowOff>
    </xdr:from>
    <xdr:ext cx="762000" cy="259045"/>
    <xdr:sp macro="" textlink="">
      <xdr:nvSpPr>
        <xdr:cNvPr id="376" name="テキスト ボックス 375"/>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25908</xdr:rowOff>
    </xdr:from>
    <xdr:to>
      <xdr:col>24</xdr:col>
      <xdr:colOff>76200</xdr:colOff>
      <xdr:row>80</xdr:row>
      <xdr:rowOff>127508</xdr:rowOff>
    </xdr:to>
    <xdr:sp macro="" textlink="">
      <xdr:nvSpPr>
        <xdr:cNvPr id="382" name="楕円 381"/>
        <xdr:cNvSpPr/>
      </xdr:nvSpPr>
      <xdr:spPr>
        <a:xfrm>
          <a:off x="47752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105935</xdr:rowOff>
    </xdr:from>
    <xdr:ext cx="762000" cy="259045"/>
    <xdr:sp macro="" textlink="">
      <xdr:nvSpPr>
        <xdr:cNvPr id="383" name="公債費該当値テキスト"/>
        <xdr:cNvSpPr txBox="1"/>
      </xdr:nvSpPr>
      <xdr:spPr>
        <a:xfrm>
          <a:off x="4914900" y="1365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16763</xdr:rowOff>
    </xdr:from>
    <xdr:to>
      <xdr:col>20</xdr:col>
      <xdr:colOff>38100</xdr:colOff>
      <xdr:row>80</xdr:row>
      <xdr:rowOff>118363</xdr:rowOff>
    </xdr:to>
    <xdr:sp macro="" textlink="">
      <xdr:nvSpPr>
        <xdr:cNvPr id="384" name="楕円 383"/>
        <xdr:cNvSpPr/>
      </xdr:nvSpPr>
      <xdr:spPr>
        <a:xfrm>
          <a:off x="3937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103140</xdr:rowOff>
    </xdr:from>
    <xdr:ext cx="736600" cy="259045"/>
    <xdr:sp macro="" textlink="">
      <xdr:nvSpPr>
        <xdr:cNvPr id="385" name="テキスト ボックス 384"/>
        <xdr:cNvSpPr txBox="1"/>
      </xdr:nvSpPr>
      <xdr:spPr>
        <a:xfrm>
          <a:off x="3606800" y="13819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101346</xdr:rowOff>
    </xdr:from>
    <xdr:to>
      <xdr:col>15</xdr:col>
      <xdr:colOff>149225</xdr:colOff>
      <xdr:row>80</xdr:row>
      <xdr:rowOff>31496</xdr:rowOff>
    </xdr:to>
    <xdr:sp macro="" textlink="">
      <xdr:nvSpPr>
        <xdr:cNvPr id="386" name="楕円 385"/>
        <xdr:cNvSpPr/>
      </xdr:nvSpPr>
      <xdr:spPr>
        <a:xfrm>
          <a:off x="3048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16273</xdr:rowOff>
    </xdr:from>
    <xdr:ext cx="762000" cy="259045"/>
    <xdr:sp macro="" textlink="">
      <xdr:nvSpPr>
        <xdr:cNvPr id="387" name="テキスト ボックス 386"/>
        <xdr:cNvSpPr txBox="1"/>
      </xdr:nvSpPr>
      <xdr:spPr>
        <a:xfrm>
          <a:off x="2717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55626</xdr:rowOff>
    </xdr:from>
    <xdr:to>
      <xdr:col>11</xdr:col>
      <xdr:colOff>60325</xdr:colOff>
      <xdr:row>79</xdr:row>
      <xdr:rowOff>157226</xdr:rowOff>
    </xdr:to>
    <xdr:sp macro="" textlink="">
      <xdr:nvSpPr>
        <xdr:cNvPr id="388" name="楕円 387"/>
        <xdr:cNvSpPr/>
      </xdr:nvSpPr>
      <xdr:spPr>
        <a:xfrm>
          <a:off x="2159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142003</xdr:rowOff>
    </xdr:from>
    <xdr:ext cx="762000" cy="259045"/>
    <xdr:sp macro="" textlink="">
      <xdr:nvSpPr>
        <xdr:cNvPr id="389" name="テキスト ボックス 388"/>
        <xdr:cNvSpPr txBox="1"/>
      </xdr:nvSpPr>
      <xdr:spPr>
        <a:xfrm>
          <a:off x="1828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5335</xdr:rowOff>
    </xdr:from>
    <xdr:to>
      <xdr:col>6</xdr:col>
      <xdr:colOff>171450</xdr:colOff>
      <xdr:row>79</xdr:row>
      <xdr:rowOff>106935</xdr:rowOff>
    </xdr:to>
    <xdr:sp macro="" textlink="">
      <xdr:nvSpPr>
        <xdr:cNvPr id="390" name="楕円 389"/>
        <xdr:cNvSpPr/>
      </xdr:nvSpPr>
      <xdr:spPr>
        <a:xfrm>
          <a:off x="1270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91712</xdr:rowOff>
    </xdr:from>
    <xdr:ext cx="762000" cy="259045"/>
    <xdr:sp macro="" textlink="">
      <xdr:nvSpPr>
        <xdr:cNvPr id="391" name="テキスト ボックス 390"/>
        <xdr:cNvSpPr txBox="1"/>
      </xdr:nvSpPr>
      <xdr:spPr>
        <a:xfrm>
          <a:off x="939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引き続き、事業の優先度や必要性、費用対効果等を勘案しながら、事業費の抑制などに努める。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42418</xdr:rowOff>
    </xdr:from>
    <xdr:to>
      <xdr:col>82</xdr:col>
      <xdr:colOff>107950</xdr:colOff>
      <xdr:row>73</xdr:row>
      <xdr:rowOff>46990</xdr:rowOff>
    </xdr:to>
    <xdr:cxnSp macro="">
      <xdr:nvCxnSpPr>
        <xdr:cNvPr id="422" name="直線コネクタ 421"/>
        <xdr:cNvCxnSpPr/>
      </xdr:nvCxnSpPr>
      <xdr:spPr>
        <a:xfrm>
          <a:off x="15671800" y="125582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71137</xdr:rowOff>
    </xdr:from>
    <xdr:ext cx="762000" cy="259045"/>
    <xdr:sp macro="" textlink="">
      <xdr:nvSpPr>
        <xdr:cNvPr id="423" name="公債費以外平均値テキスト"/>
        <xdr:cNvSpPr txBox="1"/>
      </xdr:nvSpPr>
      <xdr:spPr>
        <a:xfrm>
          <a:off x="16598900" y="1275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1270</xdr:rowOff>
    </xdr:from>
    <xdr:to>
      <xdr:col>78</xdr:col>
      <xdr:colOff>69850</xdr:colOff>
      <xdr:row>73</xdr:row>
      <xdr:rowOff>42418</xdr:rowOff>
    </xdr:to>
    <xdr:cxnSp macro="">
      <xdr:nvCxnSpPr>
        <xdr:cNvPr id="425" name="直線コネクタ 424"/>
        <xdr:cNvCxnSpPr/>
      </xdr:nvCxnSpPr>
      <xdr:spPr>
        <a:xfrm>
          <a:off x="14782800" y="125171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162577</xdr:rowOff>
    </xdr:from>
    <xdr:ext cx="736600" cy="259045"/>
    <xdr:sp macro="" textlink="">
      <xdr:nvSpPr>
        <xdr:cNvPr id="427" name="テキスト ボックス 426"/>
        <xdr:cNvSpPr txBox="1"/>
      </xdr:nvSpPr>
      <xdr:spPr>
        <a:xfrm>
          <a:off x="15290800" y="1284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1270</xdr:rowOff>
    </xdr:from>
    <xdr:to>
      <xdr:col>73</xdr:col>
      <xdr:colOff>180975</xdr:colOff>
      <xdr:row>73</xdr:row>
      <xdr:rowOff>74422</xdr:rowOff>
    </xdr:to>
    <xdr:cxnSp macro="">
      <xdr:nvCxnSpPr>
        <xdr:cNvPr id="428" name="直線コネクタ 427"/>
        <xdr:cNvCxnSpPr/>
      </xdr:nvCxnSpPr>
      <xdr:spPr>
        <a:xfrm flipV="1">
          <a:off x="13893800" y="125171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57421</xdr:rowOff>
    </xdr:from>
    <xdr:ext cx="762000" cy="259045"/>
    <xdr:sp macro="" textlink="">
      <xdr:nvSpPr>
        <xdr:cNvPr id="430" name="テキスト ボックス 429"/>
        <xdr:cNvSpPr txBox="1"/>
      </xdr:nvSpPr>
      <xdr:spPr>
        <a:xfrm>
          <a:off x="14401800" y="1274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74422</xdr:rowOff>
    </xdr:from>
    <xdr:to>
      <xdr:col>69</xdr:col>
      <xdr:colOff>92075</xdr:colOff>
      <xdr:row>73</xdr:row>
      <xdr:rowOff>110998</xdr:rowOff>
    </xdr:to>
    <xdr:cxnSp macro="">
      <xdr:nvCxnSpPr>
        <xdr:cNvPr id="431" name="直線コネクタ 430"/>
        <xdr:cNvCxnSpPr/>
      </xdr:nvCxnSpPr>
      <xdr:spPr>
        <a:xfrm flipV="1">
          <a:off x="13004800" y="125902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39624</xdr:rowOff>
    </xdr:from>
    <xdr:to>
      <xdr:col>69</xdr:col>
      <xdr:colOff>142875</xdr:colOff>
      <xdr:row>74</xdr:row>
      <xdr:rowOff>141224</xdr:rowOff>
    </xdr:to>
    <xdr:sp macro="" textlink="">
      <xdr:nvSpPr>
        <xdr:cNvPr id="432" name="フローチャート: 判断 431"/>
        <xdr:cNvSpPr/>
      </xdr:nvSpPr>
      <xdr:spPr>
        <a:xfrm>
          <a:off x="13843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126001</xdr:rowOff>
    </xdr:from>
    <xdr:ext cx="762000" cy="259045"/>
    <xdr:sp macro="" textlink="">
      <xdr:nvSpPr>
        <xdr:cNvPr id="433" name="テキスト ボックス 432"/>
        <xdr:cNvSpPr txBox="1"/>
      </xdr:nvSpPr>
      <xdr:spPr>
        <a:xfrm>
          <a:off x="13512800" y="12813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137922</xdr:rowOff>
    </xdr:from>
    <xdr:to>
      <xdr:col>65</xdr:col>
      <xdr:colOff>53975</xdr:colOff>
      <xdr:row>74</xdr:row>
      <xdr:rowOff>68072</xdr:rowOff>
    </xdr:to>
    <xdr:sp macro="" textlink="">
      <xdr:nvSpPr>
        <xdr:cNvPr id="434" name="フローチャート: 判断 433"/>
        <xdr:cNvSpPr/>
      </xdr:nvSpPr>
      <xdr:spPr>
        <a:xfrm>
          <a:off x="12954000" y="1265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52849</xdr:rowOff>
    </xdr:from>
    <xdr:ext cx="762000" cy="259045"/>
    <xdr:sp macro="" textlink="">
      <xdr:nvSpPr>
        <xdr:cNvPr id="435" name="テキスト ボックス 434"/>
        <xdr:cNvSpPr txBox="1"/>
      </xdr:nvSpPr>
      <xdr:spPr>
        <a:xfrm>
          <a:off x="12623800" y="1274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167640</xdr:rowOff>
    </xdr:from>
    <xdr:to>
      <xdr:col>82</xdr:col>
      <xdr:colOff>158750</xdr:colOff>
      <xdr:row>73</xdr:row>
      <xdr:rowOff>97790</xdr:rowOff>
    </xdr:to>
    <xdr:sp macro="" textlink="">
      <xdr:nvSpPr>
        <xdr:cNvPr id="441" name="楕円 440"/>
        <xdr:cNvSpPr/>
      </xdr:nvSpPr>
      <xdr:spPr>
        <a:xfrm>
          <a:off x="16459200"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76217</xdr:rowOff>
    </xdr:from>
    <xdr:ext cx="762000" cy="259045"/>
    <xdr:sp macro="" textlink="">
      <xdr:nvSpPr>
        <xdr:cNvPr id="442" name="公債費以外該当値テキスト"/>
        <xdr:cNvSpPr txBox="1"/>
      </xdr:nvSpPr>
      <xdr:spPr>
        <a:xfrm>
          <a:off x="16598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163068</xdr:rowOff>
    </xdr:from>
    <xdr:to>
      <xdr:col>78</xdr:col>
      <xdr:colOff>120650</xdr:colOff>
      <xdr:row>73</xdr:row>
      <xdr:rowOff>93218</xdr:rowOff>
    </xdr:to>
    <xdr:sp macro="" textlink="">
      <xdr:nvSpPr>
        <xdr:cNvPr id="443" name="楕円 442"/>
        <xdr:cNvSpPr/>
      </xdr:nvSpPr>
      <xdr:spPr>
        <a:xfrm>
          <a:off x="15621000" y="1250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103395</xdr:rowOff>
    </xdr:from>
    <xdr:ext cx="736600" cy="259045"/>
    <xdr:sp macro="" textlink="">
      <xdr:nvSpPr>
        <xdr:cNvPr id="444" name="テキスト ボックス 443"/>
        <xdr:cNvSpPr txBox="1"/>
      </xdr:nvSpPr>
      <xdr:spPr>
        <a:xfrm>
          <a:off x="15290800" y="12276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121920</xdr:rowOff>
    </xdr:from>
    <xdr:to>
      <xdr:col>74</xdr:col>
      <xdr:colOff>31750</xdr:colOff>
      <xdr:row>73</xdr:row>
      <xdr:rowOff>52070</xdr:rowOff>
    </xdr:to>
    <xdr:sp macro="" textlink="">
      <xdr:nvSpPr>
        <xdr:cNvPr id="445" name="楕円 444"/>
        <xdr:cNvSpPr/>
      </xdr:nvSpPr>
      <xdr:spPr>
        <a:xfrm>
          <a:off x="14732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62247</xdr:rowOff>
    </xdr:from>
    <xdr:ext cx="762000" cy="259045"/>
    <xdr:sp macro="" textlink="">
      <xdr:nvSpPr>
        <xdr:cNvPr id="446" name="テキスト ボックス 445"/>
        <xdr:cNvSpPr txBox="1"/>
      </xdr:nvSpPr>
      <xdr:spPr>
        <a:xfrm>
          <a:off x="14401800" y="1223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23622</xdr:rowOff>
    </xdr:from>
    <xdr:to>
      <xdr:col>69</xdr:col>
      <xdr:colOff>142875</xdr:colOff>
      <xdr:row>73</xdr:row>
      <xdr:rowOff>125222</xdr:rowOff>
    </xdr:to>
    <xdr:sp macro="" textlink="">
      <xdr:nvSpPr>
        <xdr:cNvPr id="447" name="楕円 446"/>
        <xdr:cNvSpPr/>
      </xdr:nvSpPr>
      <xdr:spPr>
        <a:xfrm>
          <a:off x="13843000" y="1253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135399</xdr:rowOff>
    </xdr:from>
    <xdr:ext cx="762000" cy="259045"/>
    <xdr:sp macro="" textlink="">
      <xdr:nvSpPr>
        <xdr:cNvPr id="448" name="テキスト ボックス 447"/>
        <xdr:cNvSpPr txBox="1"/>
      </xdr:nvSpPr>
      <xdr:spPr>
        <a:xfrm>
          <a:off x="13512800" y="1230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60198</xdr:rowOff>
    </xdr:from>
    <xdr:to>
      <xdr:col>65</xdr:col>
      <xdr:colOff>53975</xdr:colOff>
      <xdr:row>73</xdr:row>
      <xdr:rowOff>161798</xdr:rowOff>
    </xdr:to>
    <xdr:sp macro="" textlink="">
      <xdr:nvSpPr>
        <xdr:cNvPr id="449" name="楕円 448"/>
        <xdr:cNvSpPr/>
      </xdr:nvSpPr>
      <xdr:spPr>
        <a:xfrm>
          <a:off x="12954000" y="1257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525</xdr:rowOff>
    </xdr:from>
    <xdr:ext cx="762000" cy="259045"/>
    <xdr:sp macro="" textlink="">
      <xdr:nvSpPr>
        <xdr:cNvPr id="450" name="テキスト ボックス 449"/>
        <xdr:cNvSpPr txBox="1"/>
      </xdr:nvSpPr>
      <xdr:spPr>
        <a:xfrm>
          <a:off x="12623800" y="1234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新潟県三条市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62649</xdr:rowOff>
    </xdr:from>
    <xdr:to>
      <xdr:col>29</xdr:col>
      <xdr:colOff>127000</xdr:colOff>
      <xdr:row>17</xdr:row>
      <xdr:rowOff>64497</xdr:rowOff>
    </xdr:to>
    <xdr:cxnSp macro="">
      <xdr:nvCxnSpPr>
        <xdr:cNvPr id="50" name="直線コネクタ 49"/>
        <xdr:cNvCxnSpPr/>
      </xdr:nvCxnSpPr>
      <xdr:spPr bwMode="auto">
        <a:xfrm flipV="1">
          <a:off x="5003800" y="3024924"/>
          <a:ext cx="647700" cy="1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91813</xdr:rowOff>
    </xdr:from>
    <xdr:ext cx="762000" cy="259045"/>
    <xdr:sp macro="" textlink="">
      <xdr:nvSpPr>
        <xdr:cNvPr id="51" name="人口1人当たり決算額の推移平均値テキスト130"/>
        <xdr:cNvSpPr txBox="1"/>
      </xdr:nvSpPr>
      <xdr:spPr>
        <a:xfrm>
          <a:off x="5740400" y="271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26264</xdr:rowOff>
    </xdr:from>
    <xdr:to>
      <xdr:col>26</xdr:col>
      <xdr:colOff>50800</xdr:colOff>
      <xdr:row>17</xdr:row>
      <xdr:rowOff>64497</xdr:rowOff>
    </xdr:to>
    <xdr:cxnSp macro="">
      <xdr:nvCxnSpPr>
        <xdr:cNvPr id="53" name="直線コネクタ 52"/>
        <xdr:cNvCxnSpPr/>
      </xdr:nvCxnSpPr>
      <xdr:spPr bwMode="auto">
        <a:xfrm>
          <a:off x="4305300" y="2988539"/>
          <a:ext cx="698500" cy="38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32434</xdr:rowOff>
    </xdr:from>
    <xdr:ext cx="736600" cy="259045"/>
    <xdr:sp macro="" textlink="">
      <xdr:nvSpPr>
        <xdr:cNvPr id="55" name="テキスト ボックス 54"/>
        <xdr:cNvSpPr txBox="1"/>
      </xdr:nvSpPr>
      <xdr:spPr>
        <a:xfrm>
          <a:off x="4622800" y="265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161461</xdr:rowOff>
    </xdr:from>
    <xdr:to>
      <xdr:col>22</xdr:col>
      <xdr:colOff>114300</xdr:colOff>
      <xdr:row>17</xdr:row>
      <xdr:rowOff>26264</xdr:rowOff>
    </xdr:to>
    <xdr:cxnSp macro="">
      <xdr:nvCxnSpPr>
        <xdr:cNvPr id="56" name="直線コネクタ 55"/>
        <xdr:cNvCxnSpPr/>
      </xdr:nvCxnSpPr>
      <xdr:spPr bwMode="auto">
        <a:xfrm>
          <a:off x="3606800" y="2952286"/>
          <a:ext cx="698500" cy="36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43978</xdr:rowOff>
    </xdr:from>
    <xdr:ext cx="762000" cy="259045"/>
    <xdr:sp macro="" textlink="">
      <xdr:nvSpPr>
        <xdr:cNvPr id="58" name="テキスト ボックス 57"/>
        <xdr:cNvSpPr txBox="1"/>
      </xdr:nvSpPr>
      <xdr:spPr>
        <a:xfrm>
          <a:off x="3924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146869</xdr:rowOff>
    </xdr:from>
    <xdr:to>
      <xdr:col>18</xdr:col>
      <xdr:colOff>177800</xdr:colOff>
      <xdr:row>16</xdr:row>
      <xdr:rowOff>161461</xdr:rowOff>
    </xdr:to>
    <xdr:cxnSp macro="">
      <xdr:nvCxnSpPr>
        <xdr:cNvPr id="59" name="直線コネクタ 58"/>
        <xdr:cNvCxnSpPr/>
      </xdr:nvCxnSpPr>
      <xdr:spPr bwMode="auto">
        <a:xfrm>
          <a:off x="2908300" y="2937694"/>
          <a:ext cx="698500" cy="14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63684</xdr:rowOff>
    </xdr:from>
    <xdr:to>
      <xdr:col>19</xdr:col>
      <xdr:colOff>38100</xdr:colOff>
      <xdr:row>17</xdr:row>
      <xdr:rowOff>165284</xdr:rowOff>
    </xdr:to>
    <xdr:sp macro="" textlink="">
      <xdr:nvSpPr>
        <xdr:cNvPr id="60" name="フローチャート: 判断 59"/>
        <xdr:cNvSpPr/>
      </xdr:nvSpPr>
      <xdr:spPr bwMode="auto">
        <a:xfrm>
          <a:off x="35560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150061</xdr:rowOff>
    </xdr:from>
    <xdr:ext cx="762000" cy="259045"/>
    <xdr:sp macro="" textlink="">
      <xdr:nvSpPr>
        <xdr:cNvPr id="61" name="テキスト ボックス 60"/>
        <xdr:cNvSpPr txBox="1"/>
      </xdr:nvSpPr>
      <xdr:spPr>
        <a:xfrm>
          <a:off x="3225800" y="311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89268</xdr:rowOff>
    </xdr:from>
    <xdr:to>
      <xdr:col>15</xdr:col>
      <xdr:colOff>101600</xdr:colOff>
      <xdr:row>18</xdr:row>
      <xdr:rowOff>19418</xdr:rowOff>
    </xdr:to>
    <xdr:sp macro="" textlink="">
      <xdr:nvSpPr>
        <xdr:cNvPr id="62" name="フローチャート: 判断 61"/>
        <xdr:cNvSpPr/>
      </xdr:nvSpPr>
      <xdr:spPr bwMode="auto">
        <a:xfrm>
          <a:off x="28575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4195</xdr:rowOff>
    </xdr:from>
    <xdr:ext cx="762000" cy="259045"/>
    <xdr:sp macro="" textlink="">
      <xdr:nvSpPr>
        <xdr:cNvPr id="63" name="テキスト ボックス 62"/>
        <xdr:cNvSpPr txBox="1"/>
      </xdr:nvSpPr>
      <xdr:spPr>
        <a:xfrm>
          <a:off x="2527300" y="313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11849</xdr:rowOff>
    </xdr:from>
    <xdr:to>
      <xdr:col>29</xdr:col>
      <xdr:colOff>177800</xdr:colOff>
      <xdr:row>17</xdr:row>
      <xdr:rowOff>113449</xdr:rowOff>
    </xdr:to>
    <xdr:sp macro="" textlink="">
      <xdr:nvSpPr>
        <xdr:cNvPr id="69" name="楕円 68"/>
        <xdr:cNvSpPr/>
      </xdr:nvSpPr>
      <xdr:spPr bwMode="auto">
        <a:xfrm>
          <a:off x="5600700" y="2974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155376</xdr:rowOff>
    </xdr:from>
    <xdr:ext cx="762000" cy="259045"/>
    <xdr:sp macro="" textlink="">
      <xdr:nvSpPr>
        <xdr:cNvPr id="70" name="人口1人当たり決算額の推移該当値テキスト130"/>
        <xdr:cNvSpPr txBox="1"/>
      </xdr:nvSpPr>
      <xdr:spPr>
        <a:xfrm>
          <a:off x="5740400" y="294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13697</xdr:rowOff>
    </xdr:from>
    <xdr:to>
      <xdr:col>26</xdr:col>
      <xdr:colOff>101600</xdr:colOff>
      <xdr:row>17</xdr:row>
      <xdr:rowOff>115297</xdr:rowOff>
    </xdr:to>
    <xdr:sp macro="" textlink="">
      <xdr:nvSpPr>
        <xdr:cNvPr id="71" name="楕円 70"/>
        <xdr:cNvSpPr/>
      </xdr:nvSpPr>
      <xdr:spPr bwMode="auto">
        <a:xfrm>
          <a:off x="4953000" y="2975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100074</xdr:rowOff>
    </xdr:from>
    <xdr:ext cx="736600" cy="259045"/>
    <xdr:sp macro="" textlink="">
      <xdr:nvSpPr>
        <xdr:cNvPr id="72" name="テキスト ボックス 71"/>
        <xdr:cNvSpPr txBox="1"/>
      </xdr:nvSpPr>
      <xdr:spPr>
        <a:xfrm>
          <a:off x="4622800" y="306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146914</xdr:rowOff>
    </xdr:from>
    <xdr:to>
      <xdr:col>22</xdr:col>
      <xdr:colOff>165100</xdr:colOff>
      <xdr:row>17</xdr:row>
      <xdr:rowOff>77064</xdr:rowOff>
    </xdr:to>
    <xdr:sp macro="" textlink="">
      <xdr:nvSpPr>
        <xdr:cNvPr id="73" name="楕円 72"/>
        <xdr:cNvSpPr/>
      </xdr:nvSpPr>
      <xdr:spPr bwMode="auto">
        <a:xfrm>
          <a:off x="4254500" y="2937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61841</xdr:rowOff>
    </xdr:from>
    <xdr:ext cx="762000" cy="259045"/>
    <xdr:sp macro="" textlink="">
      <xdr:nvSpPr>
        <xdr:cNvPr id="74" name="テキスト ボックス 73"/>
        <xdr:cNvSpPr txBox="1"/>
      </xdr:nvSpPr>
      <xdr:spPr>
        <a:xfrm>
          <a:off x="3924300" y="302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110661</xdr:rowOff>
    </xdr:from>
    <xdr:to>
      <xdr:col>19</xdr:col>
      <xdr:colOff>38100</xdr:colOff>
      <xdr:row>17</xdr:row>
      <xdr:rowOff>40811</xdr:rowOff>
    </xdr:to>
    <xdr:sp macro="" textlink="">
      <xdr:nvSpPr>
        <xdr:cNvPr id="75" name="楕円 74"/>
        <xdr:cNvSpPr/>
      </xdr:nvSpPr>
      <xdr:spPr bwMode="auto">
        <a:xfrm>
          <a:off x="3556000" y="2901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50988</xdr:rowOff>
    </xdr:from>
    <xdr:ext cx="762000" cy="259045"/>
    <xdr:sp macro="" textlink="">
      <xdr:nvSpPr>
        <xdr:cNvPr id="76" name="テキスト ボックス 75"/>
        <xdr:cNvSpPr txBox="1"/>
      </xdr:nvSpPr>
      <xdr:spPr>
        <a:xfrm>
          <a:off x="3225800" y="26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96069</xdr:rowOff>
    </xdr:from>
    <xdr:to>
      <xdr:col>15</xdr:col>
      <xdr:colOff>101600</xdr:colOff>
      <xdr:row>17</xdr:row>
      <xdr:rowOff>26219</xdr:rowOff>
    </xdr:to>
    <xdr:sp macro="" textlink="">
      <xdr:nvSpPr>
        <xdr:cNvPr id="77" name="楕円 76"/>
        <xdr:cNvSpPr/>
      </xdr:nvSpPr>
      <xdr:spPr bwMode="auto">
        <a:xfrm>
          <a:off x="2857500" y="2886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36396</xdr:rowOff>
    </xdr:from>
    <xdr:ext cx="762000" cy="259045"/>
    <xdr:sp macro="" textlink="">
      <xdr:nvSpPr>
        <xdr:cNvPr id="78" name="テキスト ボックス 77"/>
        <xdr:cNvSpPr txBox="1"/>
      </xdr:nvSpPr>
      <xdr:spPr>
        <a:xfrm>
          <a:off x="2527300" y="265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313276</xdr:rowOff>
    </xdr:from>
    <xdr:to>
      <xdr:col>29</xdr:col>
      <xdr:colOff>127000</xdr:colOff>
      <xdr:row>33</xdr:row>
      <xdr:rowOff>330715</xdr:rowOff>
    </xdr:to>
    <xdr:cxnSp macro="">
      <xdr:nvCxnSpPr>
        <xdr:cNvPr id="113" name="直線コネクタ 112"/>
        <xdr:cNvCxnSpPr/>
      </xdr:nvCxnSpPr>
      <xdr:spPr bwMode="auto">
        <a:xfrm flipV="1">
          <a:off x="5003800" y="6237826"/>
          <a:ext cx="647700" cy="17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128189</xdr:rowOff>
    </xdr:from>
    <xdr:ext cx="762000" cy="259045"/>
    <xdr:sp macro="" textlink="">
      <xdr:nvSpPr>
        <xdr:cNvPr id="114" name="人口1人当たり決算額の推移平均値テキスト445"/>
        <xdr:cNvSpPr txBox="1"/>
      </xdr:nvSpPr>
      <xdr:spPr>
        <a:xfrm>
          <a:off x="5740400" y="6738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330715</xdr:rowOff>
    </xdr:from>
    <xdr:to>
      <xdr:col>26</xdr:col>
      <xdr:colOff>50800</xdr:colOff>
      <xdr:row>34</xdr:row>
      <xdr:rowOff>42940</xdr:rowOff>
    </xdr:to>
    <xdr:cxnSp macro="">
      <xdr:nvCxnSpPr>
        <xdr:cNvPr id="116" name="直線コネクタ 115"/>
        <xdr:cNvCxnSpPr/>
      </xdr:nvCxnSpPr>
      <xdr:spPr bwMode="auto">
        <a:xfrm flipV="1">
          <a:off x="4305300" y="6255265"/>
          <a:ext cx="698500" cy="55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230896</xdr:rowOff>
    </xdr:from>
    <xdr:ext cx="736600" cy="259045"/>
    <xdr:sp macro="" textlink="">
      <xdr:nvSpPr>
        <xdr:cNvPr id="118" name="テキスト ボックス 117"/>
        <xdr:cNvSpPr txBox="1"/>
      </xdr:nvSpPr>
      <xdr:spPr>
        <a:xfrm>
          <a:off x="4622800" y="6841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42940</xdr:rowOff>
    </xdr:from>
    <xdr:to>
      <xdr:col>22</xdr:col>
      <xdr:colOff>114300</xdr:colOff>
      <xdr:row>34</xdr:row>
      <xdr:rowOff>65637</xdr:rowOff>
    </xdr:to>
    <xdr:cxnSp macro="">
      <xdr:nvCxnSpPr>
        <xdr:cNvPr id="119" name="直線コネクタ 118"/>
        <xdr:cNvCxnSpPr/>
      </xdr:nvCxnSpPr>
      <xdr:spPr bwMode="auto">
        <a:xfrm flipV="1">
          <a:off x="3606800" y="6310390"/>
          <a:ext cx="698500" cy="22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221294</xdr:rowOff>
    </xdr:from>
    <xdr:ext cx="762000" cy="259045"/>
    <xdr:sp macro="" textlink="">
      <xdr:nvSpPr>
        <xdr:cNvPr id="121" name="テキスト ボックス 120"/>
        <xdr:cNvSpPr txBox="1"/>
      </xdr:nvSpPr>
      <xdr:spPr>
        <a:xfrm>
          <a:off x="3924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30596</xdr:rowOff>
    </xdr:from>
    <xdr:to>
      <xdr:col>18</xdr:col>
      <xdr:colOff>177800</xdr:colOff>
      <xdr:row>34</xdr:row>
      <xdr:rowOff>65637</xdr:rowOff>
    </xdr:to>
    <xdr:cxnSp macro="">
      <xdr:nvCxnSpPr>
        <xdr:cNvPr id="122" name="直線コネクタ 121"/>
        <xdr:cNvCxnSpPr/>
      </xdr:nvCxnSpPr>
      <xdr:spPr bwMode="auto">
        <a:xfrm>
          <a:off x="2908300" y="6298046"/>
          <a:ext cx="698500" cy="35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241576</xdr:rowOff>
    </xdr:from>
    <xdr:to>
      <xdr:col>19</xdr:col>
      <xdr:colOff>38100</xdr:colOff>
      <xdr:row>36</xdr:row>
      <xdr:rowOff>276</xdr:rowOff>
    </xdr:to>
    <xdr:sp macro="" textlink="">
      <xdr:nvSpPr>
        <xdr:cNvPr id="123" name="フローチャート: 判断 122"/>
        <xdr:cNvSpPr/>
      </xdr:nvSpPr>
      <xdr:spPr bwMode="auto">
        <a:xfrm>
          <a:off x="35560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327953</xdr:rowOff>
    </xdr:from>
    <xdr:ext cx="762000" cy="259045"/>
    <xdr:sp macro="" textlink="">
      <xdr:nvSpPr>
        <xdr:cNvPr id="124" name="テキスト ボックス 123"/>
        <xdr:cNvSpPr txBox="1"/>
      </xdr:nvSpPr>
      <xdr:spPr>
        <a:xfrm>
          <a:off x="3225800" y="693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178482</xdr:rowOff>
    </xdr:from>
    <xdr:to>
      <xdr:col>15</xdr:col>
      <xdr:colOff>101600</xdr:colOff>
      <xdr:row>35</xdr:row>
      <xdr:rowOff>280082</xdr:rowOff>
    </xdr:to>
    <xdr:sp macro="" textlink="">
      <xdr:nvSpPr>
        <xdr:cNvPr id="125" name="フローチャート: 判断 124"/>
        <xdr:cNvSpPr/>
      </xdr:nvSpPr>
      <xdr:spPr bwMode="auto">
        <a:xfrm>
          <a:off x="28575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264859</xdr:rowOff>
    </xdr:from>
    <xdr:ext cx="762000" cy="259045"/>
    <xdr:sp macro="" textlink="">
      <xdr:nvSpPr>
        <xdr:cNvPr id="126" name="テキスト ボックス 125"/>
        <xdr:cNvSpPr txBox="1"/>
      </xdr:nvSpPr>
      <xdr:spPr>
        <a:xfrm>
          <a:off x="2527300" y="687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262476</xdr:rowOff>
    </xdr:from>
    <xdr:to>
      <xdr:col>29</xdr:col>
      <xdr:colOff>177800</xdr:colOff>
      <xdr:row>34</xdr:row>
      <xdr:rowOff>21176</xdr:rowOff>
    </xdr:to>
    <xdr:sp macro="" textlink="">
      <xdr:nvSpPr>
        <xdr:cNvPr id="132" name="楕円 131"/>
        <xdr:cNvSpPr/>
      </xdr:nvSpPr>
      <xdr:spPr bwMode="auto">
        <a:xfrm>
          <a:off x="5600700" y="6187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171053</xdr:rowOff>
    </xdr:from>
    <xdr:ext cx="762000" cy="259045"/>
    <xdr:sp macro="" textlink="">
      <xdr:nvSpPr>
        <xdr:cNvPr id="133" name="人口1人当たり決算額の推移該当値テキスト445"/>
        <xdr:cNvSpPr txBox="1"/>
      </xdr:nvSpPr>
      <xdr:spPr>
        <a:xfrm>
          <a:off x="5740400" y="609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279915</xdr:rowOff>
    </xdr:from>
    <xdr:to>
      <xdr:col>26</xdr:col>
      <xdr:colOff>101600</xdr:colOff>
      <xdr:row>34</xdr:row>
      <xdr:rowOff>38615</xdr:rowOff>
    </xdr:to>
    <xdr:sp macro="" textlink="">
      <xdr:nvSpPr>
        <xdr:cNvPr id="134" name="楕円 133"/>
        <xdr:cNvSpPr/>
      </xdr:nvSpPr>
      <xdr:spPr bwMode="auto">
        <a:xfrm>
          <a:off x="4953000" y="6204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48792</xdr:rowOff>
    </xdr:from>
    <xdr:ext cx="736600" cy="259045"/>
    <xdr:sp macro="" textlink="">
      <xdr:nvSpPr>
        <xdr:cNvPr id="135" name="テキスト ボックス 134"/>
        <xdr:cNvSpPr txBox="1"/>
      </xdr:nvSpPr>
      <xdr:spPr>
        <a:xfrm>
          <a:off x="4622800" y="5973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335040</xdr:rowOff>
    </xdr:from>
    <xdr:to>
      <xdr:col>22</xdr:col>
      <xdr:colOff>165100</xdr:colOff>
      <xdr:row>34</xdr:row>
      <xdr:rowOff>93740</xdr:rowOff>
    </xdr:to>
    <xdr:sp macro="" textlink="">
      <xdr:nvSpPr>
        <xdr:cNvPr id="136" name="楕円 135"/>
        <xdr:cNvSpPr/>
      </xdr:nvSpPr>
      <xdr:spPr bwMode="auto">
        <a:xfrm>
          <a:off x="4254500" y="6259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103917</xdr:rowOff>
    </xdr:from>
    <xdr:ext cx="762000" cy="259045"/>
    <xdr:sp macro="" textlink="">
      <xdr:nvSpPr>
        <xdr:cNvPr id="137" name="テキスト ボックス 136"/>
        <xdr:cNvSpPr txBox="1"/>
      </xdr:nvSpPr>
      <xdr:spPr>
        <a:xfrm>
          <a:off x="3924300" y="602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14837</xdr:rowOff>
    </xdr:from>
    <xdr:to>
      <xdr:col>19</xdr:col>
      <xdr:colOff>38100</xdr:colOff>
      <xdr:row>34</xdr:row>
      <xdr:rowOff>116437</xdr:rowOff>
    </xdr:to>
    <xdr:sp macro="" textlink="">
      <xdr:nvSpPr>
        <xdr:cNvPr id="138" name="楕円 137"/>
        <xdr:cNvSpPr/>
      </xdr:nvSpPr>
      <xdr:spPr bwMode="auto">
        <a:xfrm>
          <a:off x="3556000" y="6282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126614</xdr:rowOff>
    </xdr:from>
    <xdr:ext cx="762000" cy="259045"/>
    <xdr:sp macro="" textlink="">
      <xdr:nvSpPr>
        <xdr:cNvPr id="139" name="テキスト ボックス 138"/>
        <xdr:cNvSpPr txBox="1"/>
      </xdr:nvSpPr>
      <xdr:spPr>
        <a:xfrm>
          <a:off x="3225800" y="605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322696</xdr:rowOff>
    </xdr:from>
    <xdr:to>
      <xdr:col>15</xdr:col>
      <xdr:colOff>101600</xdr:colOff>
      <xdr:row>34</xdr:row>
      <xdr:rowOff>81396</xdr:rowOff>
    </xdr:to>
    <xdr:sp macro="" textlink="">
      <xdr:nvSpPr>
        <xdr:cNvPr id="140" name="楕円 139"/>
        <xdr:cNvSpPr/>
      </xdr:nvSpPr>
      <xdr:spPr bwMode="auto">
        <a:xfrm>
          <a:off x="2857500" y="6247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91573</xdr:rowOff>
    </xdr:from>
    <xdr:ext cx="762000" cy="259045"/>
    <xdr:sp macro="" textlink="">
      <xdr:nvSpPr>
        <xdr:cNvPr id="141" name="テキスト ボックス 140"/>
        <xdr:cNvSpPr txBox="1"/>
      </xdr:nvSpPr>
      <xdr:spPr>
        <a:xfrm>
          <a:off x="2527300" y="601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新潟県三条市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99,241
98,713
431.97
48,099,283
47,611,226
304,166
25,648,680
70,000,896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119.1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146787</xdr:rowOff>
    </xdr:from>
    <xdr:to>
      <xdr:col>24</xdr:col>
      <xdr:colOff>63500</xdr:colOff>
      <xdr:row>35</xdr:row>
      <xdr:rowOff>22657</xdr:rowOff>
    </xdr:to>
    <xdr:cxnSp macro="">
      <xdr:nvCxnSpPr>
        <xdr:cNvPr id="59" name="直線コネクタ 58"/>
        <xdr:cNvCxnSpPr/>
      </xdr:nvCxnSpPr>
      <xdr:spPr>
        <a:xfrm>
          <a:off x="3797300" y="5976087"/>
          <a:ext cx="8382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82277</xdr:rowOff>
    </xdr:from>
    <xdr:ext cx="534377" cy="259045"/>
    <xdr:sp macro="" textlink="">
      <xdr:nvSpPr>
        <xdr:cNvPr id="60" name="人件費平均値テキスト"/>
        <xdr:cNvSpPr txBox="1"/>
      </xdr:nvSpPr>
      <xdr:spPr>
        <a:xfrm>
          <a:off x="4686300" y="608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36738</xdr:rowOff>
    </xdr:from>
    <xdr:to>
      <xdr:col>19</xdr:col>
      <xdr:colOff>177800</xdr:colOff>
      <xdr:row>34</xdr:row>
      <xdr:rowOff>146787</xdr:rowOff>
    </xdr:to>
    <xdr:cxnSp macro="">
      <xdr:nvCxnSpPr>
        <xdr:cNvPr id="62" name="直線コネクタ 61"/>
        <xdr:cNvCxnSpPr/>
      </xdr:nvCxnSpPr>
      <xdr:spPr>
        <a:xfrm>
          <a:off x="2908300" y="5866038"/>
          <a:ext cx="889000" cy="11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20441</xdr:rowOff>
    </xdr:from>
    <xdr:ext cx="534377" cy="259045"/>
    <xdr:sp macro="" textlink="">
      <xdr:nvSpPr>
        <xdr:cNvPr id="64" name="テキスト ボックス 63"/>
        <xdr:cNvSpPr txBox="1"/>
      </xdr:nvSpPr>
      <xdr:spPr>
        <a:xfrm>
          <a:off x="3530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12736</xdr:rowOff>
    </xdr:from>
    <xdr:to>
      <xdr:col>15</xdr:col>
      <xdr:colOff>50800</xdr:colOff>
      <xdr:row>34</xdr:row>
      <xdr:rowOff>36738</xdr:rowOff>
    </xdr:to>
    <xdr:cxnSp macro="">
      <xdr:nvCxnSpPr>
        <xdr:cNvPr id="65" name="直線コネクタ 64"/>
        <xdr:cNvCxnSpPr/>
      </xdr:nvCxnSpPr>
      <xdr:spPr>
        <a:xfrm>
          <a:off x="2019300" y="5842036"/>
          <a:ext cx="889000" cy="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12097</xdr:rowOff>
    </xdr:from>
    <xdr:ext cx="534377" cy="259045"/>
    <xdr:sp macro="" textlink="">
      <xdr:nvSpPr>
        <xdr:cNvPr id="67" name="テキスト ボックス 66"/>
        <xdr:cNvSpPr txBox="1"/>
      </xdr:nvSpPr>
      <xdr:spPr>
        <a:xfrm>
          <a:off x="2641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116040</xdr:rowOff>
    </xdr:from>
    <xdr:to>
      <xdr:col>10</xdr:col>
      <xdr:colOff>114300</xdr:colOff>
      <xdr:row>34</xdr:row>
      <xdr:rowOff>12736</xdr:rowOff>
    </xdr:to>
    <xdr:cxnSp macro="">
      <xdr:nvCxnSpPr>
        <xdr:cNvPr id="68" name="直線コネクタ 67"/>
        <xdr:cNvCxnSpPr/>
      </xdr:nvCxnSpPr>
      <xdr:spPr>
        <a:xfrm>
          <a:off x="1130300" y="5773890"/>
          <a:ext cx="889000" cy="6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169802</xdr:rowOff>
    </xdr:from>
    <xdr:to>
      <xdr:col>10</xdr:col>
      <xdr:colOff>165100</xdr:colOff>
      <xdr:row>36</xdr:row>
      <xdr:rowOff>99952</xdr:rowOff>
    </xdr:to>
    <xdr:sp macro="" textlink="">
      <xdr:nvSpPr>
        <xdr:cNvPr id="69" name="フローチャート: 判断 68"/>
        <xdr:cNvSpPr/>
      </xdr:nvSpPr>
      <xdr:spPr>
        <a:xfrm>
          <a:off x="1968500" y="617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91079</xdr:rowOff>
    </xdr:from>
    <xdr:ext cx="534377" cy="259045"/>
    <xdr:sp macro="" textlink="">
      <xdr:nvSpPr>
        <xdr:cNvPr id="70" name="テキスト ボックス 69"/>
        <xdr:cNvSpPr txBox="1"/>
      </xdr:nvSpPr>
      <xdr:spPr>
        <a:xfrm>
          <a:off x="1752111" y="626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11130</xdr:rowOff>
    </xdr:from>
    <xdr:to>
      <xdr:col>6</xdr:col>
      <xdr:colOff>38100</xdr:colOff>
      <xdr:row>36</xdr:row>
      <xdr:rowOff>112730</xdr:rowOff>
    </xdr:to>
    <xdr:sp macro="" textlink="">
      <xdr:nvSpPr>
        <xdr:cNvPr id="71" name="フローチャート: 判断 70"/>
        <xdr:cNvSpPr/>
      </xdr:nvSpPr>
      <xdr:spPr>
        <a:xfrm>
          <a:off x="1079500" y="618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103857</xdr:rowOff>
    </xdr:from>
    <xdr:ext cx="534377" cy="259045"/>
    <xdr:sp macro="" textlink="">
      <xdr:nvSpPr>
        <xdr:cNvPr id="72" name="テキスト ボックス 71"/>
        <xdr:cNvSpPr txBox="1"/>
      </xdr:nvSpPr>
      <xdr:spPr>
        <a:xfrm>
          <a:off x="863111" y="627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143307</xdr:rowOff>
    </xdr:from>
    <xdr:to>
      <xdr:col>24</xdr:col>
      <xdr:colOff>114300</xdr:colOff>
      <xdr:row>35</xdr:row>
      <xdr:rowOff>73457</xdr:rowOff>
    </xdr:to>
    <xdr:sp macro="" textlink="">
      <xdr:nvSpPr>
        <xdr:cNvPr id="78" name="楕円 77"/>
        <xdr:cNvSpPr/>
      </xdr:nvSpPr>
      <xdr:spPr>
        <a:xfrm>
          <a:off x="4584700" y="597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166184</xdr:rowOff>
    </xdr:from>
    <xdr:ext cx="534377" cy="259045"/>
    <xdr:sp macro="" textlink="">
      <xdr:nvSpPr>
        <xdr:cNvPr id="79" name="人件費該当値テキスト"/>
        <xdr:cNvSpPr txBox="1"/>
      </xdr:nvSpPr>
      <xdr:spPr>
        <a:xfrm>
          <a:off x="4686300" y="582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95987</xdr:rowOff>
    </xdr:from>
    <xdr:to>
      <xdr:col>20</xdr:col>
      <xdr:colOff>38100</xdr:colOff>
      <xdr:row>35</xdr:row>
      <xdr:rowOff>26137</xdr:rowOff>
    </xdr:to>
    <xdr:sp macro="" textlink="">
      <xdr:nvSpPr>
        <xdr:cNvPr id="80" name="楕円 79"/>
        <xdr:cNvSpPr/>
      </xdr:nvSpPr>
      <xdr:spPr>
        <a:xfrm>
          <a:off x="3746500" y="592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42664</xdr:rowOff>
    </xdr:from>
    <xdr:ext cx="534377" cy="259045"/>
    <xdr:sp macro="" textlink="">
      <xdr:nvSpPr>
        <xdr:cNvPr id="81" name="テキスト ボックス 80"/>
        <xdr:cNvSpPr txBox="1"/>
      </xdr:nvSpPr>
      <xdr:spPr>
        <a:xfrm>
          <a:off x="3530111" y="570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157388</xdr:rowOff>
    </xdr:from>
    <xdr:to>
      <xdr:col>15</xdr:col>
      <xdr:colOff>101600</xdr:colOff>
      <xdr:row>34</xdr:row>
      <xdr:rowOff>87538</xdr:rowOff>
    </xdr:to>
    <xdr:sp macro="" textlink="">
      <xdr:nvSpPr>
        <xdr:cNvPr id="82" name="楕円 81"/>
        <xdr:cNvSpPr/>
      </xdr:nvSpPr>
      <xdr:spPr>
        <a:xfrm>
          <a:off x="2857500" y="581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104065</xdr:rowOff>
    </xdr:from>
    <xdr:ext cx="534377" cy="259045"/>
    <xdr:sp macro="" textlink="">
      <xdr:nvSpPr>
        <xdr:cNvPr id="83" name="テキスト ボックス 82"/>
        <xdr:cNvSpPr txBox="1"/>
      </xdr:nvSpPr>
      <xdr:spPr>
        <a:xfrm>
          <a:off x="2641111" y="559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133386</xdr:rowOff>
    </xdr:from>
    <xdr:to>
      <xdr:col>10</xdr:col>
      <xdr:colOff>165100</xdr:colOff>
      <xdr:row>34</xdr:row>
      <xdr:rowOff>63536</xdr:rowOff>
    </xdr:to>
    <xdr:sp macro="" textlink="">
      <xdr:nvSpPr>
        <xdr:cNvPr id="84" name="楕円 83"/>
        <xdr:cNvSpPr/>
      </xdr:nvSpPr>
      <xdr:spPr>
        <a:xfrm>
          <a:off x="1968500" y="579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80063</xdr:rowOff>
    </xdr:from>
    <xdr:ext cx="534377" cy="259045"/>
    <xdr:sp macro="" textlink="">
      <xdr:nvSpPr>
        <xdr:cNvPr id="85" name="テキスト ボックス 84"/>
        <xdr:cNvSpPr txBox="1"/>
      </xdr:nvSpPr>
      <xdr:spPr>
        <a:xfrm>
          <a:off x="1752111" y="556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65240</xdr:rowOff>
    </xdr:from>
    <xdr:to>
      <xdr:col>6</xdr:col>
      <xdr:colOff>38100</xdr:colOff>
      <xdr:row>33</xdr:row>
      <xdr:rowOff>166840</xdr:rowOff>
    </xdr:to>
    <xdr:sp macro="" textlink="">
      <xdr:nvSpPr>
        <xdr:cNvPr id="86" name="楕円 85"/>
        <xdr:cNvSpPr/>
      </xdr:nvSpPr>
      <xdr:spPr>
        <a:xfrm>
          <a:off x="1079500" y="572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11917</xdr:rowOff>
    </xdr:from>
    <xdr:ext cx="534377" cy="259045"/>
    <xdr:sp macro="" textlink="">
      <xdr:nvSpPr>
        <xdr:cNvPr id="87" name="テキスト ボックス 86"/>
        <xdr:cNvSpPr txBox="1"/>
      </xdr:nvSpPr>
      <xdr:spPr>
        <a:xfrm>
          <a:off x="863111" y="549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9737</xdr:rowOff>
    </xdr:from>
    <xdr:to>
      <xdr:col>24</xdr:col>
      <xdr:colOff>63500</xdr:colOff>
      <xdr:row>58</xdr:row>
      <xdr:rowOff>18652</xdr:rowOff>
    </xdr:to>
    <xdr:cxnSp macro="">
      <xdr:nvCxnSpPr>
        <xdr:cNvPr id="116" name="直線コネクタ 115"/>
        <xdr:cNvCxnSpPr/>
      </xdr:nvCxnSpPr>
      <xdr:spPr>
        <a:xfrm flipV="1">
          <a:off x="3797300" y="9953837"/>
          <a:ext cx="8382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18652</xdr:rowOff>
    </xdr:from>
    <xdr:to>
      <xdr:col>19</xdr:col>
      <xdr:colOff>177800</xdr:colOff>
      <xdr:row>58</xdr:row>
      <xdr:rowOff>20489</xdr:rowOff>
    </xdr:to>
    <xdr:cxnSp macro="">
      <xdr:nvCxnSpPr>
        <xdr:cNvPr id="119" name="直線コネクタ 118"/>
        <xdr:cNvCxnSpPr/>
      </xdr:nvCxnSpPr>
      <xdr:spPr>
        <a:xfrm flipV="1">
          <a:off x="2908300" y="9962752"/>
          <a:ext cx="889000" cy="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20489</xdr:rowOff>
    </xdr:from>
    <xdr:to>
      <xdr:col>15</xdr:col>
      <xdr:colOff>50800</xdr:colOff>
      <xdr:row>58</xdr:row>
      <xdr:rowOff>29058</xdr:rowOff>
    </xdr:to>
    <xdr:cxnSp macro="">
      <xdr:nvCxnSpPr>
        <xdr:cNvPr id="122" name="直線コネクタ 121"/>
        <xdr:cNvCxnSpPr/>
      </xdr:nvCxnSpPr>
      <xdr:spPr>
        <a:xfrm flipV="1">
          <a:off x="2019300" y="9964589"/>
          <a:ext cx="889000" cy="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66160</xdr:rowOff>
    </xdr:from>
    <xdr:ext cx="534377" cy="259045"/>
    <xdr:sp macro="" textlink="">
      <xdr:nvSpPr>
        <xdr:cNvPr id="124" name="テキスト ボックス 123"/>
        <xdr:cNvSpPr txBox="1"/>
      </xdr:nvSpPr>
      <xdr:spPr>
        <a:xfrm>
          <a:off x="2641111" y="96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29058</xdr:rowOff>
    </xdr:from>
    <xdr:to>
      <xdr:col>10</xdr:col>
      <xdr:colOff>114300</xdr:colOff>
      <xdr:row>58</xdr:row>
      <xdr:rowOff>43909</xdr:rowOff>
    </xdr:to>
    <xdr:cxnSp macro="">
      <xdr:nvCxnSpPr>
        <xdr:cNvPr id="125" name="直線コネクタ 124"/>
        <xdr:cNvCxnSpPr/>
      </xdr:nvCxnSpPr>
      <xdr:spPr>
        <a:xfrm flipV="1">
          <a:off x="1130300" y="9973158"/>
          <a:ext cx="889000" cy="1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145143</xdr:rowOff>
    </xdr:from>
    <xdr:to>
      <xdr:col>10</xdr:col>
      <xdr:colOff>165100</xdr:colOff>
      <xdr:row>58</xdr:row>
      <xdr:rowOff>75293</xdr:rowOff>
    </xdr:to>
    <xdr:sp macro="" textlink="">
      <xdr:nvSpPr>
        <xdr:cNvPr id="126" name="フローチャート: 判断 125"/>
        <xdr:cNvSpPr/>
      </xdr:nvSpPr>
      <xdr:spPr>
        <a:xfrm>
          <a:off x="1968500" y="99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91820</xdr:rowOff>
    </xdr:from>
    <xdr:ext cx="534377" cy="259045"/>
    <xdr:sp macro="" textlink="">
      <xdr:nvSpPr>
        <xdr:cNvPr id="127" name="テキスト ボックス 126"/>
        <xdr:cNvSpPr txBox="1"/>
      </xdr:nvSpPr>
      <xdr:spPr>
        <a:xfrm>
          <a:off x="1752111" y="969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155049</xdr:rowOff>
    </xdr:from>
    <xdr:to>
      <xdr:col>6</xdr:col>
      <xdr:colOff>38100</xdr:colOff>
      <xdr:row>58</xdr:row>
      <xdr:rowOff>85199</xdr:rowOff>
    </xdr:to>
    <xdr:sp macro="" textlink="">
      <xdr:nvSpPr>
        <xdr:cNvPr id="128" name="フローチャート: 判断 127"/>
        <xdr:cNvSpPr/>
      </xdr:nvSpPr>
      <xdr:spPr>
        <a:xfrm>
          <a:off x="1079500" y="992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101726</xdr:rowOff>
    </xdr:from>
    <xdr:ext cx="534377" cy="259045"/>
    <xdr:sp macro="" textlink="">
      <xdr:nvSpPr>
        <xdr:cNvPr id="129" name="テキスト ボックス 128"/>
        <xdr:cNvSpPr txBox="1"/>
      </xdr:nvSpPr>
      <xdr:spPr>
        <a:xfrm>
          <a:off x="863111" y="97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130387</xdr:rowOff>
    </xdr:from>
    <xdr:to>
      <xdr:col>24</xdr:col>
      <xdr:colOff>114300</xdr:colOff>
      <xdr:row>58</xdr:row>
      <xdr:rowOff>60537</xdr:rowOff>
    </xdr:to>
    <xdr:sp macro="" textlink="">
      <xdr:nvSpPr>
        <xdr:cNvPr id="135" name="楕円 134"/>
        <xdr:cNvSpPr/>
      </xdr:nvSpPr>
      <xdr:spPr>
        <a:xfrm>
          <a:off x="4584700" y="990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80639</xdr:rowOff>
    </xdr:from>
    <xdr:ext cx="534377" cy="259045"/>
    <xdr:sp macro="" textlink="">
      <xdr:nvSpPr>
        <xdr:cNvPr id="136" name="物件費該当値テキスト"/>
        <xdr:cNvSpPr txBox="1"/>
      </xdr:nvSpPr>
      <xdr:spPr>
        <a:xfrm>
          <a:off x="4686300" y="98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139302</xdr:rowOff>
    </xdr:from>
    <xdr:to>
      <xdr:col>20</xdr:col>
      <xdr:colOff>38100</xdr:colOff>
      <xdr:row>58</xdr:row>
      <xdr:rowOff>69452</xdr:rowOff>
    </xdr:to>
    <xdr:sp macro="" textlink="">
      <xdr:nvSpPr>
        <xdr:cNvPr id="137" name="楕円 136"/>
        <xdr:cNvSpPr/>
      </xdr:nvSpPr>
      <xdr:spPr>
        <a:xfrm>
          <a:off x="3746500" y="991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60579</xdr:rowOff>
    </xdr:from>
    <xdr:ext cx="534377" cy="259045"/>
    <xdr:sp macro="" textlink="">
      <xdr:nvSpPr>
        <xdr:cNvPr id="138" name="テキスト ボックス 137"/>
        <xdr:cNvSpPr txBox="1"/>
      </xdr:nvSpPr>
      <xdr:spPr>
        <a:xfrm>
          <a:off x="3530111" y="1000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141139</xdr:rowOff>
    </xdr:from>
    <xdr:to>
      <xdr:col>15</xdr:col>
      <xdr:colOff>101600</xdr:colOff>
      <xdr:row>58</xdr:row>
      <xdr:rowOff>71289</xdr:rowOff>
    </xdr:to>
    <xdr:sp macro="" textlink="">
      <xdr:nvSpPr>
        <xdr:cNvPr id="139" name="楕円 138"/>
        <xdr:cNvSpPr/>
      </xdr:nvSpPr>
      <xdr:spPr>
        <a:xfrm>
          <a:off x="2857500" y="99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62416</xdr:rowOff>
    </xdr:from>
    <xdr:ext cx="534377" cy="259045"/>
    <xdr:sp macro="" textlink="">
      <xdr:nvSpPr>
        <xdr:cNvPr id="140" name="テキスト ボックス 139"/>
        <xdr:cNvSpPr txBox="1"/>
      </xdr:nvSpPr>
      <xdr:spPr>
        <a:xfrm>
          <a:off x="2641111" y="1000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149708</xdr:rowOff>
    </xdr:from>
    <xdr:to>
      <xdr:col>10</xdr:col>
      <xdr:colOff>165100</xdr:colOff>
      <xdr:row>58</xdr:row>
      <xdr:rowOff>79858</xdr:rowOff>
    </xdr:to>
    <xdr:sp macro="" textlink="">
      <xdr:nvSpPr>
        <xdr:cNvPr id="141" name="楕円 140"/>
        <xdr:cNvSpPr/>
      </xdr:nvSpPr>
      <xdr:spPr>
        <a:xfrm>
          <a:off x="1968500" y="992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70985</xdr:rowOff>
    </xdr:from>
    <xdr:ext cx="534377" cy="259045"/>
    <xdr:sp macro="" textlink="">
      <xdr:nvSpPr>
        <xdr:cNvPr id="142" name="テキスト ボックス 141"/>
        <xdr:cNvSpPr txBox="1"/>
      </xdr:nvSpPr>
      <xdr:spPr>
        <a:xfrm>
          <a:off x="1752111" y="1001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164559</xdr:rowOff>
    </xdr:from>
    <xdr:to>
      <xdr:col>6</xdr:col>
      <xdr:colOff>38100</xdr:colOff>
      <xdr:row>58</xdr:row>
      <xdr:rowOff>94709</xdr:rowOff>
    </xdr:to>
    <xdr:sp macro="" textlink="">
      <xdr:nvSpPr>
        <xdr:cNvPr id="143" name="楕円 142"/>
        <xdr:cNvSpPr/>
      </xdr:nvSpPr>
      <xdr:spPr>
        <a:xfrm>
          <a:off x="1079500" y="99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85836</xdr:rowOff>
    </xdr:from>
    <xdr:ext cx="534377" cy="259045"/>
    <xdr:sp macro="" textlink="">
      <xdr:nvSpPr>
        <xdr:cNvPr id="144" name="テキスト ボックス 143"/>
        <xdr:cNvSpPr txBox="1"/>
      </xdr:nvSpPr>
      <xdr:spPr>
        <a:xfrm>
          <a:off x="863111" y="1002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169704</xdr:rowOff>
    </xdr:from>
    <xdr:to>
      <xdr:col>24</xdr:col>
      <xdr:colOff>63500</xdr:colOff>
      <xdr:row>74</xdr:row>
      <xdr:rowOff>64662</xdr:rowOff>
    </xdr:to>
    <xdr:cxnSp macro="">
      <xdr:nvCxnSpPr>
        <xdr:cNvPr id="169" name="直線コネクタ 168"/>
        <xdr:cNvCxnSpPr/>
      </xdr:nvCxnSpPr>
      <xdr:spPr>
        <a:xfrm flipV="1">
          <a:off x="3797300" y="12171204"/>
          <a:ext cx="838200" cy="58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13664</xdr:rowOff>
    </xdr:from>
    <xdr:ext cx="469744" cy="259045"/>
    <xdr:sp macro="" textlink="">
      <xdr:nvSpPr>
        <xdr:cNvPr id="170" name="維持補修費平均値テキスト"/>
        <xdr:cNvSpPr txBox="1"/>
      </xdr:nvSpPr>
      <xdr:spPr>
        <a:xfrm>
          <a:off x="4686300" y="1304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64662</xdr:rowOff>
    </xdr:from>
    <xdr:to>
      <xdr:col>19</xdr:col>
      <xdr:colOff>177800</xdr:colOff>
      <xdr:row>74</xdr:row>
      <xdr:rowOff>166846</xdr:rowOff>
    </xdr:to>
    <xdr:cxnSp macro="">
      <xdr:nvCxnSpPr>
        <xdr:cNvPr id="172" name="直線コネクタ 171"/>
        <xdr:cNvCxnSpPr/>
      </xdr:nvCxnSpPr>
      <xdr:spPr>
        <a:xfrm flipV="1">
          <a:off x="2908300" y="12751962"/>
          <a:ext cx="889000" cy="10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10862</xdr:rowOff>
    </xdr:from>
    <xdr:ext cx="469744" cy="259045"/>
    <xdr:sp macro="" textlink="">
      <xdr:nvSpPr>
        <xdr:cNvPr id="174" name="テキスト ボックス 173"/>
        <xdr:cNvSpPr txBox="1"/>
      </xdr:nvSpPr>
      <xdr:spPr>
        <a:xfrm>
          <a:off x="3562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162389</xdr:rowOff>
    </xdr:from>
    <xdr:to>
      <xdr:col>15</xdr:col>
      <xdr:colOff>50800</xdr:colOff>
      <xdr:row>74</xdr:row>
      <xdr:rowOff>166846</xdr:rowOff>
    </xdr:to>
    <xdr:cxnSp macro="">
      <xdr:nvCxnSpPr>
        <xdr:cNvPr id="175" name="直線コネクタ 174"/>
        <xdr:cNvCxnSpPr/>
      </xdr:nvCxnSpPr>
      <xdr:spPr>
        <a:xfrm>
          <a:off x="2019300" y="12849689"/>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20178</xdr:rowOff>
    </xdr:from>
    <xdr:ext cx="469744" cy="259045"/>
    <xdr:sp macro="" textlink="">
      <xdr:nvSpPr>
        <xdr:cNvPr id="177" name="テキスト ボックス 176"/>
        <xdr:cNvSpPr txBox="1"/>
      </xdr:nvSpPr>
      <xdr:spPr>
        <a:xfrm>
          <a:off x="2673428" y="1322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162389</xdr:rowOff>
    </xdr:from>
    <xdr:to>
      <xdr:col>10</xdr:col>
      <xdr:colOff>114300</xdr:colOff>
      <xdr:row>76</xdr:row>
      <xdr:rowOff>16942</xdr:rowOff>
    </xdr:to>
    <xdr:cxnSp macro="">
      <xdr:nvCxnSpPr>
        <xdr:cNvPr id="178" name="直線コネクタ 177"/>
        <xdr:cNvCxnSpPr/>
      </xdr:nvCxnSpPr>
      <xdr:spPr>
        <a:xfrm flipV="1">
          <a:off x="1130300" y="12849689"/>
          <a:ext cx="889000" cy="19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90615</xdr:rowOff>
    </xdr:from>
    <xdr:to>
      <xdr:col>10</xdr:col>
      <xdr:colOff>165100</xdr:colOff>
      <xdr:row>77</xdr:row>
      <xdr:rowOff>20765</xdr:rowOff>
    </xdr:to>
    <xdr:sp macro="" textlink="">
      <xdr:nvSpPr>
        <xdr:cNvPr id="179" name="フローチャート: 判断 178"/>
        <xdr:cNvSpPr/>
      </xdr:nvSpPr>
      <xdr:spPr>
        <a:xfrm>
          <a:off x="1968500" y="131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11892</xdr:rowOff>
    </xdr:from>
    <xdr:ext cx="469744" cy="259045"/>
    <xdr:sp macro="" textlink="">
      <xdr:nvSpPr>
        <xdr:cNvPr id="180" name="テキスト ボックス 179"/>
        <xdr:cNvSpPr txBox="1"/>
      </xdr:nvSpPr>
      <xdr:spPr>
        <a:xfrm>
          <a:off x="1784428" y="1321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103415</xdr:rowOff>
    </xdr:from>
    <xdr:to>
      <xdr:col>6</xdr:col>
      <xdr:colOff>38100</xdr:colOff>
      <xdr:row>77</xdr:row>
      <xdr:rowOff>33565</xdr:rowOff>
    </xdr:to>
    <xdr:sp macro="" textlink="">
      <xdr:nvSpPr>
        <xdr:cNvPr id="181" name="フローチャート: 判断 180"/>
        <xdr:cNvSpPr/>
      </xdr:nvSpPr>
      <xdr:spPr>
        <a:xfrm>
          <a:off x="1079500" y="131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24692</xdr:rowOff>
    </xdr:from>
    <xdr:ext cx="469744" cy="259045"/>
    <xdr:sp macro="" textlink="">
      <xdr:nvSpPr>
        <xdr:cNvPr id="182" name="テキスト ボックス 181"/>
        <xdr:cNvSpPr txBox="1"/>
      </xdr:nvSpPr>
      <xdr:spPr>
        <a:xfrm>
          <a:off x="895428" y="1322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118904</xdr:rowOff>
    </xdr:from>
    <xdr:to>
      <xdr:col>24</xdr:col>
      <xdr:colOff>114300</xdr:colOff>
      <xdr:row>71</xdr:row>
      <xdr:rowOff>49054</xdr:rowOff>
    </xdr:to>
    <xdr:sp macro="" textlink="">
      <xdr:nvSpPr>
        <xdr:cNvPr id="188" name="楕円 187"/>
        <xdr:cNvSpPr/>
      </xdr:nvSpPr>
      <xdr:spPr>
        <a:xfrm>
          <a:off x="4584700" y="1212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71931</xdr:rowOff>
    </xdr:from>
    <xdr:ext cx="534377" cy="259045"/>
    <xdr:sp macro="" textlink="">
      <xdr:nvSpPr>
        <xdr:cNvPr id="189" name="維持補修費該当値テキスト"/>
        <xdr:cNvSpPr txBox="1"/>
      </xdr:nvSpPr>
      <xdr:spPr>
        <a:xfrm>
          <a:off x="4686300" y="1207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13862</xdr:rowOff>
    </xdr:from>
    <xdr:to>
      <xdr:col>20</xdr:col>
      <xdr:colOff>38100</xdr:colOff>
      <xdr:row>74</xdr:row>
      <xdr:rowOff>115462</xdr:rowOff>
    </xdr:to>
    <xdr:sp macro="" textlink="">
      <xdr:nvSpPr>
        <xdr:cNvPr id="190" name="楕円 189"/>
        <xdr:cNvSpPr/>
      </xdr:nvSpPr>
      <xdr:spPr>
        <a:xfrm>
          <a:off x="3746500" y="1270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131989</xdr:rowOff>
    </xdr:from>
    <xdr:ext cx="534377" cy="259045"/>
    <xdr:sp macro="" textlink="">
      <xdr:nvSpPr>
        <xdr:cNvPr id="191" name="テキスト ボックス 190"/>
        <xdr:cNvSpPr txBox="1"/>
      </xdr:nvSpPr>
      <xdr:spPr>
        <a:xfrm>
          <a:off x="3530111" y="1247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116046</xdr:rowOff>
    </xdr:from>
    <xdr:to>
      <xdr:col>15</xdr:col>
      <xdr:colOff>101600</xdr:colOff>
      <xdr:row>75</xdr:row>
      <xdr:rowOff>46196</xdr:rowOff>
    </xdr:to>
    <xdr:sp macro="" textlink="">
      <xdr:nvSpPr>
        <xdr:cNvPr id="192" name="楕円 191"/>
        <xdr:cNvSpPr/>
      </xdr:nvSpPr>
      <xdr:spPr>
        <a:xfrm>
          <a:off x="2857500" y="1280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62723</xdr:rowOff>
    </xdr:from>
    <xdr:ext cx="469744" cy="259045"/>
    <xdr:sp macro="" textlink="">
      <xdr:nvSpPr>
        <xdr:cNvPr id="193" name="テキスト ボックス 192"/>
        <xdr:cNvSpPr txBox="1"/>
      </xdr:nvSpPr>
      <xdr:spPr>
        <a:xfrm>
          <a:off x="2673428" y="1257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111589</xdr:rowOff>
    </xdr:from>
    <xdr:to>
      <xdr:col>10</xdr:col>
      <xdr:colOff>165100</xdr:colOff>
      <xdr:row>75</xdr:row>
      <xdr:rowOff>41739</xdr:rowOff>
    </xdr:to>
    <xdr:sp macro="" textlink="">
      <xdr:nvSpPr>
        <xdr:cNvPr id="194" name="楕円 193"/>
        <xdr:cNvSpPr/>
      </xdr:nvSpPr>
      <xdr:spPr>
        <a:xfrm>
          <a:off x="1968500" y="1279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58266</xdr:rowOff>
    </xdr:from>
    <xdr:ext cx="469744" cy="259045"/>
    <xdr:sp macro="" textlink="">
      <xdr:nvSpPr>
        <xdr:cNvPr id="195" name="テキスト ボックス 194"/>
        <xdr:cNvSpPr txBox="1"/>
      </xdr:nvSpPr>
      <xdr:spPr>
        <a:xfrm>
          <a:off x="1784428" y="1257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137592</xdr:rowOff>
    </xdr:from>
    <xdr:to>
      <xdr:col>6</xdr:col>
      <xdr:colOff>38100</xdr:colOff>
      <xdr:row>76</xdr:row>
      <xdr:rowOff>67742</xdr:rowOff>
    </xdr:to>
    <xdr:sp macro="" textlink="">
      <xdr:nvSpPr>
        <xdr:cNvPr id="196" name="楕円 195"/>
        <xdr:cNvSpPr/>
      </xdr:nvSpPr>
      <xdr:spPr>
        <a:xfrm>
          <a:off x="1079500" y="1299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84269</xdr:rowOff>
    </xdr:from>
    <xdr:ext cx="469744" cy="259045"/>
    <xdr:sp macro="" textlink="">
      <xdr:nvSpPr>
        <xdr:cNvPr id="197" name="テキスト ボックス 196"/>
        <xdr:cNvSpPr txBox="1"/>
      </xdr:nvSpPr>
      <xdr:spPr>
        <a:xfrm>
          <a:off x="895428" y="12771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69011</xdr:rowOff>
    </xdr:from>
    <xdr:to>
      <xdr:col>24</xdr:col>
      <xdr:colOff>63500</xdr:colOff>
      <xdr:row>95</xdr:row>
      <xdr:rowOff>97955</xdr:rowOff>
    </xdr:to>
    <xdr:cxnSp macro="">
      <xdr:nvCxnSpPr>
        <xdr:cNvPr id="227" name="直線コネクタ 226"/>
        <xdr:cNvCxnSpPr/>
      </xdr:nvCxnSpPr>
      <xdr:spPr>
        <a:xfrm flipV="1">
          <a:off x="3797300" y="16356761"/>
          <a:ext cx="838200" cy="2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24579</xdr:rowOff>
    </xdr:from>
    <xdr:ext cx="534377" cy="259045"/>
    <xdr:sp macro="" textlink="">
      <xdr:nvSpPr>
        <xdr:cNvPr id="228" name="扶助費平均値テキスト"/>
        <xdr:cNvSpPr txBox="1"/>
      </xdr:nvSpPr>
      <xdr:spPr>
        <a:xfrm>
          <a:off x="4686300" y="16312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97955</xdr:rowOff>
    </xdr:from>
    <xdr:to>
      <xdr:col>19</xdr:col>
      <xdr:colOff>177800</xdr:colOff>
      <xdr:row>95</xdr:row>
      <xdr:rowOff>167424</xdr:rowOff>
    </xdr:to>
    <xdr:cxnSp macro="">
      <xdr:nvCxnSpPr>
        <xdr:cNvPr id="230" name="直線コネクタ 229"/>
        <xdr:cNvCxnSpPr/>
      </xdr:nvCxnSpPr>
      <xdr:spPr>
        <a:xfrm flipV="1">
          <a:off x="2908300" y="16385705"/>
          <a:ext cx="889000" cy="6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147578</xdr:rowOff>
    </xdr:from>
    <xdr:ext cx="534377" cy="259045"/>
    <xdr:sp macro="" textlink="">
      <xdr:nvSpPr>
        <xdr:cNvPr id="232" name="テキスト ボックス 231"/>
        <xdr:cNvSpPr txBox="1"/>
      </xdr:nvSpPr>
      <xdr:spPr>
        <a:xfrm>
          <a:off x="3530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167424</xdr:rowOff>
    </xdr:from>
    <xdr:to>
      <xdr:col>15</xdr:col>
      <xdr:colOff>50800</xdr:colOff>
      <xdr:row>96</xdr:row>
      <xdr:rowOff>5766</xdr:rowOff>
    </xdr:to>
    <xdr:cxnSp macro="">
      <xdr:nvCxnSpPr>
        <xdr:cNvPr id="233" name="直線コネクタ 232"/>
        <xdr:cNvCxnSpPr/>
      </xdr:nvCxnSpPr>
      <xdr:spPr>
        <a:xfrm flipV="1">
          <a:off x="2019300" y="16455174"/>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38777</xdr:rowOff>
    </xdr:from>
    <xdr:ext cx="534377" cy="259045"/>
    <xdr:sp macro="" textlink="">
      <xdr:nvSpPr>
        <xdr:cNvPr id="235" name="テキスト ボックス 234"/>
        <xdr:cNvSpPr txBox="1"/>
      </xdr:nvSpPr>
      <xdr:spPr>
        <a:xfrm>
          <a:off x="2641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5766</xdr:rowOff>
    </xdr:from>
    <xdr:to>
      <xdr:col>10</xdr:col>
      <xdr:colOff>114300</xdr:colOff>
      <xdr:row>96</xdr:row>
      <xdr:rowOff>71298</xdr:rowOff>
    </xdr:to>
    <xdr:cxnSp macro="">
      <xdr:nvCxnSpPr>
        <xdr:cNvPr id="236" name="直線コネクタ 235"/>
        <xdr:cNvCxnSpPr/>
      </xdr:nvCxnSpPr>
      <xdr:spPr>
        <a:xfrm flipV="1">
          <a:off x="1130300" y="16464966"/>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139078</xdr:rowOff>
    </xdr:from>
    <xdr:to>
      <xdr:col>10</xdr:col>
      <xdr:colOff>165100</xdr:colOff>
      <xdr:row>95</xdr:row>
      <xdr:rowOff>69228</xdr:rowOff>
    </xdr:to>
    <xdr:sp macro="" textlink="">
      <xdr:nvSpPr>
        <xdr:cNvPr id="237" name="フローチャート: 判断 236"/>
        <xdr:cNvSpPr/>
      </xdr:nvSpPr>
      <xdr:spPr>
        <a:xfrm>
          <a:off x="1968500" y="162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85755</xdr:rowOff>
    </xdr:from>
    <xdr:ext cx="534377" cy="259045"/>
    <xdr:sp macro="" textlink="">
      <xdr:nvSpPr>
        <xdr:cNvPr id="238" name="テキスト ボックス 237"/>
        <xdr:cNvSpPr txBox="1"/>
      </xdr:nvSpPr>
      <xdr:spPr>
        <a:xfrm>
          <a:off x="1752111" y="1603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43562</xdr:rowOff>
    </xdr:from>
    <xdr:to>
      <xdr:col>6</xdr:col>
      <xdr:colOff>38100</xdr:colOff>
      <xdr:row>95</xdr:row>
      <xdr:rowOff>145162</xdr:rowOff>
    </xdr:to>
    <xdr:sp macro="" textlink="">
      <xdr:nvSpPr>
        <xdr:cNvPr id="239" name="フローチャート: 判断 238"/>
        <xdr:cNvSpPr/>
      </xdr:nvSpPr>
      <xdr:spPr>
        <a:xfrm>
          <a:off x="1079500" y="163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161689</xdr:rowOff>
    </xdr:from>
    <xdr:ext cx="534377" cy="259045"/>
    <xdr:sp macro="" textlink="">
      <xdr:nvSpPr>
        <xdr:cNvPr id="240" name="テキスト ボックス 239"/>
        <xdr:cNvSpPr txBox="1"/>
      </xdr:nvSpPr>
      <xdr:spPr>
        <a:xfrm>
          <a:off x="863111" y="1610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18211</xdr:rowOff>
    </xdr:from>
    <xdr:to>
      <xdr:col>24</xdr:col>
      <xdr:colOff>114300</xdr:colOff>
      <xdr:row>95</xdr:row>
      <xdr:rowOff>119811</xdr:rowOff>
    </xdr:to>
    <xdr:sp macro="" textlink="">
      <xdr:nvSpPr>
        <xdr:cNvPr id="246" name="楕円 245"/>
        <xdr:cNvSpPr/>
      </xdr:nvSpPr>
      <xdr:spPr>
        <a:xfrm>
          <a:off x="4584700" y="1630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41088</xdr:rowOff>
    </xdr:from>
    <xdr:ext cx="534377" cy="259045"/>
    <xdr:sp macro="" textlink="">
      <xdr:nvSpPr>
        <xdr:cNvPr id="247" name="扶助費該当値テキスト"/>
        <xdr:cNvSpPr txBox="1"/>
      </xdr:nvSpPr>
      <xdr:spPr>
        <a:xfrm>
          <a:off x="4686300" y="1615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47155</xdr:rowOff>
    </xdr:from>
    <xdr:to>
      <xdr:col>20</xdr:col>
      <xdr:colOff>38100</xdr:colOff>
      <xdr:row>95</xdr:row>
      <xdr:rowOff>148755</xdr:rowOff>
    </xdr:to>
    <xdr:sp macro="" textlink="">
      <xdr:nvSpPr>
        <xdr:cNvPr id="248" name="楕円 247"/>
        <xdr:cNvSpPr/>
      </xdr:nvSpPr>
      <xdr:spPr>
        <a:xfrm>
          <a:off x="3746500" y="1633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165282</xdr:rowOff>
    </xdr:from>
    <xdr:ext cx="534377" cy="259045"/>
    <xdr:sp macro="" textlink="">
      <xdr:nvSpPr>
        <xdr:cNvPr id="249" name="テキスト ボックス 248"/>
        <xdr:cNvSpPr txBox="1"/>
      </xdr:nvSpPr>
      <xdr:spPr>
        <a:xfrm>
          <a:off x="3530111" y="1611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116624</xdr:rowOff>
    </xdr:from>
    <xdr:to>
      <xdr:col>15</xdr:col>
      <xdr:colOff>101600</xdr:colOff>
      <xdr:row>96</xdr:row>
      <xdr:rowOff>46774</xdr:rowOff>
    </xdr:to>
    <xdr:sp macro="" textlink="">
      <xdr:nvSpPr>
        <xdr:cNvPr id="250" name="楕円 249"/>
        <xdr:cNvSpPr/>
      </xdr:nvSpPr>
      <xdr:spPr>
        <a:xfrm>
          <a:off x="2857500" y="1640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63301</xdr:rowOff>
    </xdr:from>
    <xdr:ext cx="534377" cy="259045"/>
    <xdr:sp macro="" textlink="">
      <xdr:nvSpPr>
        <xdr:cNvPr id="251" name="テキスト ボックス 250"/>
        <xdr:cNvSpPr txBox="1"/>
      </xdr:nvSpPr>
      <xdr:spPr>
        <a:xfrm>
          <a:off x="2641111" y="1617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126416</xdr:rowOff>
    </xdr:from>
    <xdr:to>
      <xdr:col>10</xdr:col>
      <xdr:colOff>165100</xdr:colOff>
      <xdr:row>96</xdr:row>
      <xdr:rowOff>56566</xdr:rowOff>
    </xdr:to>
    <xdr:sp macro="" textlink="">
      <xdr:nvSpPr>
        <xdr:cNvPr id="252" name="楕円 251"/>
        <xdr:cNvSpPr/>
      </xdr:nvSpPr>
      <xdr:spPr>
        <a:xfrm>
          <a:off x="1968500" y="1641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47693</xdr:rowOff>
    </xdr:from>
    <xdr:ext cx="534377" cy="259045"/>
    <xdr:sp macro="" textlink="">
      <xdr:nvSpPr>
        <xdr:cNvPr id="253" name="テキスト ボックス 252"/>
        <xdr:cNvSpPr txBox="1"/>
      </xdr:nvSpPr>
      <xdr:spPr>
        <a:xfrm>
          <a:off x="1752111" y="1650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20498</xdr:rowOff>
    </xdr:from>
    <xdr:to>
      <xdr:col>6</xdr:col>
      <xdr:colOff>38100</xdr:colOff>
      <xdr:row>96</xdr:row>
      <xdr:rowOff>122098</xdr:rowOff>
    </xdr:to>
    <xdr:sp macro="" textlink="">
      <xdr:nvSpPr>
        <xdr:cNvPr id="254" name="楕円 253"/>
        <xdr:cNvSpPr/>
      </xdr:nvSpPr>
      <xdr:spPr>
        <a:xfrm>
          <a:off x="1079500" y="1647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113225</xdr:rowOff>
    </xdr:from>
    <xdr:ext cx="534377" cy="259045"/>
    <xdr:sp macro="" textlink="">
      <xdr:nvSpPr>
        <xdr:cNvPr id="255" name="テキスト ボックス 254"/>
        <xdr:cNvSpPr txBox="1"/>
      </xdr:nvSpPr>
      <xdr:spPr>
        <a:xfrm>
          <a:off x="863111" y="1657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28156</xdr:rowOff>
    </xdr:from>
    <xdr:to>
      <xdr:col>55</xdr:col>
      <xdr:colOff>0</xdr:colOff>
      <xdr:row>37</xdr:row>
      <xdr:rowOff>80239</xdr:rowOff>
    </xdr:to>
    <xdr:cxnSp macro="">
      <xdr:nvCxnSpPr>
        <xdr:cNvPr id="284" name="直線コネクタ 283"/>
        <xdr:cNvCxnSpPr/>
      </xdr:nvCxnSpPr>
      <xdr:spPr>
        <a:xfrm>
          <a:off x="9639300" y="6371806"/>
          <a:ext cx="838200" cy="5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144861</xdr:rowOff>
    </xdr:from>
    <xdr:ext cx="534377" cy="259045"/>
    <xdr:sp macro="" textlink="">
      <xdr:nvSpPr>
        <xdr:cNvPr id="285" name="補助費等平均値テキスト"/>
        <xdr:cNvSpPr txBox="1"/>
      </xdr:nvSpPr>
      <xdr:spPr>
        <a:xfrm>
          <a:off x="10528300" y="59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28156</xdr:rowOff>
    </xdr:from>
    <xdr:to>
      <xdr:col>50</xdr:col>
      <xdr:colOff>114300</xdr:colOff>
      <xdr:row>37</xdr:row>
      <xdr:rowOff>84125</xdr:rowOff>
    </xdr:to>
    <xdr:cxnSp macro="">
      <xdr:nvCxnSpPr>
        <xdr:cNvPr id="287" name="直線コネクタ 286"/>
        <xdr:cNvCxnSpPr/>
      </xdr:nvCxnSpPr>
      <xdr:spPr>
        <a:xfrm flipV="1">
          <a:off x="8750300" y="6371806"/>
          <a:ext cx="889000" cy="5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84125</xdr:rowOff>
    </xdr:from>
    <xdr:to>
      <xdr:col>45</xdr:col>
      <xdr:colOff>177800</xdr:colOff>
      <xdr:row>37</xdr:row>
      <xdr:rowOff>115265</xdr:rowOff>
    </xdr:to>
    <xdr:cxnSp macro="">
      <xdr:nvCxnSpPr>
        <xdr:cNvPr id="290" name="直線コネクタ 289"/>
        <xdr:cNvCxnSpPr/>
      </xdr:nvCxnSpPr>
      <xdr:spPr>
        <a:xfrm flipV="1">
          <a:off x="7861300" y="6427775"/>
          <a:ext cx="889000" cy="3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69143</xdr:rowOff>
    </xdr:from>
    <xdr:ext cx="534377" cy="259045"/>
    <xdr:sp macro="" textlink="">
      <xdr:nvSpPr>
        <xdr:cNvPr id="292" name="テキスト ボックス 291"/>
        <xdr:cNvSpPr txBox="1"/>
      </xdr:nvSpPr>
      <xdr:spPr>
        <a:xfrm>
          <a:off x="8483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115265</xdr:rowOff>
    </xdr:from>
    <xdr:to>
      <xdr:col>41</xdr:col>
      <xdr:colOff>50800</xdr:colOff>
      <xdr:row>37</xdr:row>
      <xdr:rowOff>148717</xdr:rowOff>
    </xdr:to>
    <xdr:cxnSp macro="">
      <xdr:nvCxnSpPr>
        <xdr:cNvPr id="293" name="直線コネクタ 292"/>
        <xdr:cNvCxnSpPr/>
      </xdr:nvCxnSpPr>
      <xdr:spPr>
        <a:xfrm flipV="1">
          <a:off x="6972300" y="6458915"/>
          <a:ext cx="8890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100457</xdr:rowOff>
    </xdr:from>
    <xdr:to>
      <xdr:col>41</xdr:col>
      <xdr:colOff>101600</xdr:colOff>
      <xdr:row>37</xdr:row>
      <xdr:rowOff>30607</xdr:rowOff>
    </xdr:to>
    <xdr:sp macro="" textlink="">
      <xdr:nvSpPr>
        <xdr:cNvPr id="294" name="フローチャート: 判断 293"/>
        <xdr:cNvSpPr/>
      </xdr:nvSpPr>
      <xdr:spPr>
        <a:xfrm>
          <a:off x="7810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47134</xdr:rowOff>
    </xdr:from>
    <xdr:ext cx="534377" cy="259045"/>
    <xdr:sp macro="" textlink="">
      <xdr:nvSpPr>
        <xdr:cNvPr id="295" name="テキスト ボックス 294"/>
        <xdr:cNvSpPr txBox="1"/>
      </xdr:nvSpPr>
      <xdr:spPr>
        <a:xfrm>
          <a:off x="7594111" y="60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99111</xdr:rowOff>
    </xdr:from>
    <xdr:to>
      <xdr:col>36</xdr:col>
      <xdr:colOff>165100</xdr:colOff>
      <xdr:row>37</xdr:row>
      <xdr:rowOff>29261</xdr:rowOff>
    </xdr:to>
    <xdr:sp macro="" textlink="">
      <xdr:nvSpPr>
        <xdr:cNvPr id="296" name="フローチャート: 判断 295"/>
        <xdr:cNvSpPr/>
      </xdr:nvSpPr>
      <xdr:spPr>
        <a:xfrm>
          <a:off x="6921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45788</xdr:rowOff>
    </xdr:from>
    <xdr:ext cx="534377" cy="259045"/>
    <xdr:sp macro="" textlink="">
      <xdr:nvSpPr>
        <xdr:cNvPr id="297" name="テキスト ボックス 296"/>
        <xdr:cNvSpPr txBox="1"/>
      </xdr:nvSpPr>
      <xdr:spPr>
        <a:xfrm>
          <a:off x="6705111" y="60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29439</xdr:rowOff>
    </xdr:from>
    <xdr:to>
      <xdr:col>55</xdr:col>
      <xdr:colOff>50800</xdr:colOff>
      <xdr:row>37</xdr:row>
      <xdr:rowOff>131039</xdr:rowOff>
    </xdr:to>
    <xdr:sp macro="" textlink="">
      <xdr:nvSpPr>
        <xdr:cNvPr id="303" name="楕円 302"/>
        <xdr:cNvSpPr/>
      </xdr:nvSpPr>
      <xdr:spPr>
        <a:xfrm>
          <a:off x="10426700" y="637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7866</xdr:rowOff>
    </xdr:from>
    <xdr:ext cx="534377" cy="259045"/>
    <xdr:sp macro="" textlink="">
      <xdr:nvSpPr>
        <xdr:cNvPr id="304" name="補助費等該当値テキスト"/>
        <xdr:cNvSpPr txBox="1"/>
      </xdr:nvSpPr>
      <xdr:spPr>
        <a:xfrm>
          <a:off x="10528300" y="635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148806</xdr:rowOff>
    </xdr:from>
    <xdr:to>
      <xdr:col>50</xdr:col>
      <xdr:colOff>165100</xdr:colOff>
      <xdr:row>37</xdr:row>
      <xdr:rowOff>78956</xdr:rowOff>
    </xdr:to>
    <xdr:sp macro="" textlink="">
      <xdr:nvSpPr>
        <xdr:cNvPr id="305" name="楕円 304"/>
        <xdr:cNvSpPr/>
      </xdr:nvSpPr>
      <xdr:spPr>
        <a:xfrm>
          <a:off x="9588500" y="632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70083</xdr:rowOff>
    </xdr:from>
    <xdr:ext cx="534377" cy="259045"/>
    <xdr:sp macro="" textlink="">
      <xdr:nvSpPr>
        <xdr:cNvPr id="306" name="テキスト ボックス 305"/>
        <xdr:cNvSpPr txBox="1"/>
      </xdr:nvSpPr>
      <xdr:spPr>
        <a:xfrm>
          <a:off x="9372111" y="641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33325</xdr:rowOff>
    </xdr:from>
    <xdr:to>
      <xdr:col>46</xdr:col>
      <xdr:colOff>38100</xdr:colOff>
      <xdr:row>37</xdr:row>
      <xdr:rowOff>134925</xdr:rowOff>
    </xdr:to>
    <xdr:sp macro="" textlink="">
      <xdr:nvSpPr>
        <xdr:cNvPr id="307" name="楕円 306"/>
        <xdr:cNvSpPr/>
      </xdr:nvSpPr>
      <xdr:spPr>
        <a:xfrm>
          <a:off x="8699500" y="63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126052</xdr:rowOff>
    </xdr:from>
    <xdr:ext cx="534377" cy="259045"/>
    <xdr:sp macro="" textlink="">
      <xdr:nvSpPr>
        <xdr:cNvPr id="308" name="テキスト ボックス 307"/>
        <xdr:cNvSpPr txBox="1"/>
      </xdr:nvSpPr>
      <xdr:spPr>
        <a:xfrm>
          <a:off x="8483111" y="646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64465</xdr:rowOff>
    </xdr:from>
    <xdr:to>
      <xdr:col>41</xdr:col>
      <xdr:colOff>101600</xdr:colOff>
      <xdr:row>37</xdr:row>
      <xdr:rowOff>166065</xdr:rowOff>
    </xdr:to>
    <xdr:sp macro="" textlink="">
      <xdr:nvSpPr>
        <xdr:cNvPr id="309" name="楕円 308"/>
        <xdr:cNvSpPr/>
      </xdr:nvSpPr>
      <xdr:spPr>
        <a:xfrm>
          <a:off x="7810500" y="64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157192</xdr:rowOff>
    </xdr:from>
    <xdr:ext cx="534377" cy="259045"/>
    <xdr:sp macro="" textlink="">
      <xdr:nvSpPr>
        <xdr:cNvPr id="310" name="テキスト ボックス 309"/>
        <xdr:cNvSpPr txBox="1"/>
      </xdr:nvSpPr>
      <xdr:spPr>
        <a:xfrm>
          <a:off x="7594111" y="650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97917</xdr:rowOff>
    </xdr:from>
    <xdr:to>
      <xdr:col>36</xdr:col>
      <xdr:colOff>165100</xdr:colOff>
      <xdr:row>38</xdr:row>
      <xdr:rowOff>28067</xdr:rowOff>
    </xdr:to>
    <xdr:sp macro="" textlink="">
      <xdr:nvSpPr>
        <xdr:cNvPr id="311" name="楕円 310"/>
        <xdr:cNvSpPr/>
      </xdr:nvSpPr>
      <xdr:spPr>
        <a:xfrm>
          <a:off x="6921500" y="64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19194</xdr:rowOff>
    </xdr:from>
    <xdr:ext cx="534377" cy="259045"/>
    <xdr:sp macro="" textlink="">
      <xdr:nvSpPr>
        <xdr:cNvPr id="312" name="テキスト ボックス 311"/>
        <xdr:cNvSpPr txBox="1"/>
      </xdr:nvSpPr>
      <xdr:spPr>
        <a:xfrm>
          <a:off x="6705111" y="653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62002</xdr:rowOff>
    </xdr:from>
    <xdr:to>
      <xdr:col>55</xdr:col>
      <xdr:colOff>0</xdr:colOff>
      <xdr:row>58</xdr:row>
      <xdr:rowOff>112775</xdr:rowOff>
    </xdr:to>
    <xdr:cxnSp macro="">
      <xdr:nvCxnSpPr>
        <xdr:cNvPr id="341" name="直線コネクタ 340"/>
        <xdr:cNvCxnSpPr/>
      </xdr:nvCxnSpPr>
      <xdr:spPr>
        <a:xfrm flipV="1">
          <a:off x="9639300" y="10006102"/>
          <a:ext cx="838200" cy="5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40447</xdr:rowOff>
    </xdr:from>
    <xdr:ext cx="534377" cy="259045"/>
    <xdr:sp macro="" textlink="">
      <xdr:nvSpPr>
        <xdr:cNvPr id="342" name="普通建設事業費平均値テキスト"/>
        <xdr:cNvSpPr txBox="1"/>
      </xdr:nvSpPr>
      <xdr:spPr>
        <a:xfrm>
          <a:off x="10528300" y="9984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54725</xdr:rowOff>
    </xdr:from>
    <xdr:to>
      <xdr:col>50</xdr:col>
      <xdr:colOff>114300</xdr:colOff>
      <xdr:row>58</xdr:row>
      <xdr:rowOff>112775</xdr:rowOff>
    </xdr:to>
    <xdr:cxnSp macro="">
      <xdr:nvCxnSpPr>
        <xdr:cNvPr id="344" name="直線コネクタ 343"/>
        <xdr:cNvCxnSpPr/>
      </xdr:nvCxnSpPr>
      <xdr:spPr>
        <a:xfrm>
          <a:off x="8750300" y="9998825"/>
          <a:ext cx="889000" cy="5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51360</xdr:rowOff>
    </xdr:from>
    <xdr:to>
      <xdr:col>45</xdr:col>
      <xdr:colOff>177800</xdr:colOff>
      <xdr:row>58</xdr:row>
      <xdr:rowOff>54725</xdr:rowOff>
    </xdr:to>
    <xdr:cxnSp macro="">
      <xdr:nvCxnSpPr>
        <xdr:cNvPr id="347" name="直線コネクタ 346"/>
        <xdr:cNvCxnSpPr/>
      </xdr:nvCxnSpPr>
      <xdr:spPr>
        <a:xfrm>
          <a:off x="7861300" y="9995460"/>
          <a:ext cx="8890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154525</xdr:rowOff>
    </xdr:from>
    <xdr:ext cx="534377" cy="259045"/>
    <xdr:sp macro="" textlink="">
      <xdr:nvSpPr>
        <xdr:cNvPr id="349" name="テキスト ボックス 348"/>
        <xdr:cNvSpPr txBox="1"/>
      </xdr:nvSpPr>
      <xdr:spPr>
        <a:xfrm>
          <a:off x="8483111" y="100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3925</xdr:rowOff>
    </xdr:from>
    <xdr:to>
      <xdr:col>41</xdr:col>
      <xdr:colOff>50800</xdr:colOff>
      <xdr:row>58</xdr:row>
      <xdr:rowOff>51360</xdr:rowOff>
    </xdr:to>
    <xdr:cxnSp macro="">
      <xdr:nvCxnSpPr>
        <xdr:cNvPr id="350" name="直線コネクタ 349"/>
        <xdr:cNvCxnSpPr/>
      </xdr:nvCxnSpPr>
      <xdr:spPr>
        <a:xfrm>
          <a:off x="6972300" y="9948025"/>
          <a:ext cx="889000" cy="4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62982</xdr:rowOff>
    </xdr:from>
    <xdr:to>
      <xdr:col>41</xdr:col>
      <xdr:colOff>101600</xdr:colOff>
      <xdr:row>58</xdr:row>
      <xdr:rowOff>164582</xdr:rowOff>
    </xdr:to>
    <xdr:sp macro="" textlink="">
      <xdr:nvSpPr>
        <xdr:cNvPr id="351" name="フローチャート: 判断 350"/>
        <xdr:cNvSpPr/>
      </xdr:nvSpPr>
      <xdr:spPr>
        <a:xfrm>
          <a:off x="7810500" y="1000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155709</xdr:rowOff>
    </xdr:from>
    <xdr:ext cx="534377" cy="259045"/>
    <xdr:sp macro="" textlink="">
      <xdr:nvSpPr>
        <xdr:cNvPr id="352" name="テキスト ボックス 351"/>
        <xdr:cNvSpPr txBox="1"/>
      </xdr:nvSpPr>
      <xdr:spPr>
        <a:xfrm>
          <a:off x="7594111" y="1009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68250</xdr:rowOff>
    </xdr:from>
    <xdr:to>
      <xdr:col>36</xdr:col>
      <xdr:colOff>165100</xdr:colOff>
      <xdr:row>58</xdr:row>
      <xdr:rowOff>169850</xdr:rowOff>
    </xdr:to>
    <xdr:sp macro="" textlink="">
      <xdr:nvSpPr>
        <xdr:cNvPr id="353" name="フローチャート: 判断 352"/>
        <xdr:cNvSpPr/>
      </xdr:nvSpPr>
      <xdr:spPr>
        <a:xfrm>
          <a:off x="6921500" y="100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160977</xdr:rowOff>
    </xdr:from>
    <xdr:ext cx="534377" cy="259045"/>
    <xdr:sp macro="" textlink="">
      <xdr:nvSpPr>
        <xdr:cNvPr id="354" name="テキスト ボックス 353"/>
        <xdr:cNvSpPr txBox="1"/>
      </xdr:nvSpPr>
      <xdr:spPr>
        <a:xfrm>
          <a:off x="6705111" y="1010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11202</xdr:rowOff>
    </xdr:from>
    <xdr:to>
      <xdr:col>55</xdr:col>
      <xdr:colOff>50800</xdr:colOff>
      <xdr:row>58</xdr:row>
      <xdr:rowOff>112802</xdr:rowOff>
    </xdr:to>
    <xdr:sp macro="" textlink="">
      <xdr:nvSpPr>
        <xdr:cNvPr id="360" name="楕円 359"/>
        <xdr:cNvSpPr/>
      </xdr:nvSpPr>
      <xdr:spPr>
        <a:xfrm>
          <a:off x="10426700" y="995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34079</xdr:rowOff>
    </xdr:from>
    <xdr:ext cx="534377" cy="259045"/>
    <xdr:sp macro="" textlink="">
      <xdr:nvSpPr>
        <xdr:cNvPr id="361" name="普通建設事業費該当値テキスト"/>
        <xdr:cNvSpPr txBox="1"/>
      </xdr:nvSpPr>
      <xdr:spPr>
        <a:xfrm>
          <a:off x="10528300" y="980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61975</xdr:rowOff>
    </xdr:from>
    <xdr:to>
      <xdr:col>50</xdr:col>
      <xdr:colOff>165100</xdr:colOff>
      <xdr:row>58</xdr:row>
      <xdr:rowOff>163575</xdr:rowOff>
    </xdr:to>
    <xdr:sp macro="" textlink="">
      <xdr:nvSpPr>
        <xdr:cNvPr id="362" name="楕円 361"/>
        <xdr:cNvSpPr/>
      </xdr:nvSpPr>
      <xdr:spPr>
        <a:xfrm>
          <a:off x="9588500" y="100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154702</xdr:rowOff>
    </xdr:from>
    <xdr:ext cx="534377" cy="259045"/>
    <xdr:sp macro="" textlink="">
      <xdr:nvSpPr>
        <xdr:cNvPr id="363" name="テキスト ボックス 362"/>
        <xdr:cNvSpPr txBox="1"/>
      </xdr:nvSpPr>
      <xdr:spPr>
        <a:xfrm>
          <a:off x="9372111" y="1009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3925</xdr:rowOff>
    </xdr:from>
    <xdr:to>
      <xdr:col>46</xdr:col>
      <xdr:colOff>38100</xdr:colOff>
      <xdr:row>58</xdr:row>
      <xdr:rowOff>105525</xdr:rowOff>
    </xdr:to>
    <xdr:sp macro="" textlink="">
      <xdr:nvSpPr>
        <xdr:cNvPr id="364" name="楕円 363"/>
        <xdr:cNvSpPr/>
      </xdr:nvSpPr>
      <xdr:spPr>
        <a:xfrm>
          <a:off x="8699500" y="994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122052</xdr:rowOff>
    </xdr:from>
    <xdr:ext cx="534377" cy="259045"/>
    <xdr:sp macro="" textlink="">
      <xdr:nvSpPr>
        <xdr:cNvPr id="365" name="テキスト ボックス 364"/>
        <xdr:cNvSpPr txBox="1"/>
      </xdr:nvSpPr>
      <xdr:spPr>
        <a:xfrm>
          <a:off x="8483111" y="972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560</xdr:rowOff>
    </xdr:from>
    <xdr:to>
      <xdr:col>41</xdr:col>
      <xdr:colOff>101600</xdr:colOff>
      <xdr:row>58</xdr:row>
      <xdr:rowOff>102160</xdr:rowOff>
    </xdr:to>
    <xdr:sp macro="" textlink="">
      <xdr:nvSpPr>
        <xdr:cNvPr id="366" name="楕円 365"/>
        <xdr:cNvSpPr/>
      </xdr:nvSpPr>
      <xdr:spPr>
        <a:xfrm>
          <a:off x="7810500" y="994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118687</xdr:rowOff>
    </xdr:from>
    <xdr:ext cx="534377" cy="259045"/>
    <xdr:sp macro="" textlink="">
      <xdr:nvSpPr>
        <xdr:cNvPr id="367" name="テキスト ボックス 366"/>
        <xdr:cNvSpPr txBox="1"/>
      </xdr:nvSpPr>
      <xdr:spPr>
        <a:xfrm>
          <a:off x="7594111" y="971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124575</xdr:rowOff>
    </xdr:from>
    <xdr:to>
      <xdr:col>36</xdr:col>
      <xdr:colOff>165100</xdr:colOff>
      <xdr:row>58</xdr:row>
      <xdr:rowOff>54725</xdr:rowOff>
    </xdr:to>
    <xdr:sp macro="" textlink="">
      <xdr:nvSpPr>
        <xdr:cNvPr id="368" name="楕円 367"/>
        <xdr:cNvSpPr/>
      </xdr:nvSpPr>
      <xdr:spPr>
        <a:xfrm>
          <a:off x="6921500" y="989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71252</xdr:rowOff>
    </xdr:from>
    <xdr:ext cx="599010" cy="259045"/>
    <xdr:sp macro="" textlink="">
      <xdr:nvSpPr>
        <xdr:cNvPr id="369" name="テキスト ボックス 368"/>
        <xdr:cNvSpPr txBox="1"/>
      </xdr:nvSpPr>
      <xdr:spPr>
        <a:xfrm>
          <a:off x="6672795" y="9672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106603</xdr:rowOff>
    </xdr:from>
    <xdr:to>
      <xdr:col>55</xdr:col>
      <xdr:colOff>0</xdr:colOff>
      <xdr:row>78</xdr:row>
      <xdr:rowOff>116136</xdr:rowOff>
    </xdr:to>
    <xdr:cxnSp macro="">
      <xdr:nvCxnSpPr>
        <xdr:cNvPr id="396" name="直線コネクタ 395"/>
        <xdr:cNvCxnSpPr/>
      </xdr:nvCxnSpPr>
      <xdr:spPr>
        <a:xfrm flipV="1">
          <a:off x="9639300" y="13479703"/>
          <a:ext cx="8382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168365</xdr:rowOff>
    </xdr:from>
    <xdr:to>
      <xdr:col>50</xdr:col>
      <xdr:colOff>114300</xdr:colOff>
      <xdr:row>78</xdr:row>
      <xdr:rowOff>116136</xdr:rowOff>
    </xdr:to>
    <xdr:cxnSp macro="">
      <xdr:nvCxnSpPr>
        <xdr:cNvPr id="399" name="直線コネクタ 398"/>
        <xdr:cNvCxnSpPr/>
      </xdr:nvCxnSpPr>
      <xdr:spPr>
        <a:xfrm>
          <a:off x="8750300" y="13370015"/>
          <a:ext cx="889000" cy="11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168365</xdr:rowOff>
    </xdr:from>
    <xdr:to>
      <xdr:col>45</xdr:col>
      <xdr:colOff>177800</xdr:colOff>
      <xdr:row>78</xdr:row>
      <xdr:rowOff>9727</xdr:rowOff>
    </xdr:to>
    <xdr:cxnSp macro="">
      <xdr:nvCxnSpPr>
        <xdr:cNvPr id="402" name="直線コネクタ 401"/>
        <xdr:cNvCxnSpPr/>
      </xdr:nvCxnSpPr>
      <xdr:spPr>
        <a:xfrm flipV="1">
          <a:off x="7861300" y="13370015"/>
          <a:ext cx="889000" cy="1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133495</xdr:rowOff>
    </xdr:from>
    <xdr:ext cx="534377" cy="259045"/>
    <xdr:sp macro="" textlink="">
      <xdr:nvSpPr>
        <xdr:cNvPr id="404" name="テキスト ボックス 403"/>
        <xdr:cNvSpPr txBox="1"/>
      </xdr:nvSpPr>
      <xdr:spPr>
        <a:xfrm>
          <a:off x="8483111" y="1350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40300</xdr:rowOff>
    </xdr:from>
    <xdr:to>
      <xdr:col>41</xdr:col>
      <xdr:colOff>101600</xdr:colOff>
      <xdr:row>78</xdr:row>
      <xdr:rowOff>141900</xdr:rowOff>
    </xdr:to>
    <xdr:sp macro="" textlink="">
      <xdr:nvSpPr>
        <xdr:cNvPr id="405" name="フローチャート: 判断 404"/>
        <xdr:cNvSpPr/>
      </xdr:nvSpPr>
      <xdr:spPr>
        <a:xfrm>
          <a:off x="7810500" y="134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133027</xdr:rowOff>
    </xdr:from>
    <xdr:ext cx="534377" cy="259045"/>
    <xdr:sp macro="" textlink="">
      <xdr:nvSpPr>
        <xdr:cNvPr id="406" name="テキスト ボックス 405"/>
        <xdr:cNvSpPr txBox="1"/>
      </xdr:nvSpPr>
      <xdr:spPr>
        <a:xfrm>
          <a:off x="7594111" y="1350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55803</xdr:rowOff>
    </xdr:from>
    <xdr:to>
      <xdr:col>55</xdr:col>
      <xdr:colOff>50800</xdr:colOff>
      <xdr:row>78</xdr:row>
      <xdr:rowOff>157403</xdr:rowOff>
    </xdr:to>
    <xdr:sp macro="" textlink="">
      <xdr:nvSpPr>
        <xdr:cNvPr id="412" name="楕円 411"/>
        <xdr:cNvSpPr/>
      </xdr:nvSpPr>
      <xdr:spPr>
        <a:xfrm>
          <a:off x="10426700" y="1342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30529</xdr:rowOff>
    </xdr:from>
    <xdr:ext cx="534377" cy="259045"/>
    <xdr:sp macro="" textlink="">
      <xdr:nvSpPr>
        <xdr:cNvPr id="413" name="普通建設事業費 （ うち新規整備　）該当値テキスト"/>
        <xdr:cNvSpPr txBox="1"/>
      </xdr:nvSpPr>
      <xdr:spPr>
        <a:xfrm>
          <a:off x="10528300" y="1340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65336</xdr:rowOff>
    </xdr:from>
    <xdr:to>
      <xdr:col>50</xdr:col>
      <xdr:colOff>165100</xdr:colOff>
      <xdr:row>78</xdr:row>
      <xdr:rowOff>166936</xdr:rowOff>
    </xdr:to>
    <xdr:sp macro="" textlink="">
      <xdr:nvSpPr>
        <xdr:cNvPr id="414" name="楕円 413"/>
        <xdr:cNvSpPr/>
      </xdr:nvSpPr>
      <xdr:spPr>
        <a:xfrm>
          <a:off x="9588500" y="1343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158063</xdr:rowOff>
    </xdr:from>
    <xdr:ext cx="534377" cy="259045"/>
    <xdr:sp macro="" textlink="">
      <xdr:nvSpPr>
        <xdr:cNvPr id="415" name="テキスト ボックス 414"/>
        <xdr:cNvSpPr txBox="1"/>
      </xdr:nvSpPr>
      <xdr:spPr>
        <a:xfrm>
          <a:off x="9372111" y="1353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117565</xdr:rowOff>
    </xdr:from>
    <xdr:to>
      <xdr:col>46</xdr:col>
      <xdr:colOff>38100</xdr:colOff>
      <xdr:row>78</xdr:row>
      <xdr:rowOff>47715</xdr:rowOff>
    </xdr:to>
    <xdr:sp macro="" textlink="">
      <xdr:nvSpPr>
        <xdr:cNvPr id="416" name="楕円 415"/>
        <xdr:cNvSpPr/>
      </xdr:nvSpPr>
      <xdr:spPr>
        <a:xfrm>
          <a:off x="8699500" y="1331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64242</xdr:rowOff>
    </xdr:from>
    <xdr:ext cx="534377" cy="259045"/>
    <xdr:sp macro="" textlink="">
      <xdr:nvSpPr>
        <xdr:cNvPr id="417" name="テキスト ボックス 416"/>
        <xdr:cNvSpPr txBox="1"/>
      </xdr:nvSpPr>
      <xdr:spPr>
        <a:xfrm>
          <a:off x="8483111" y="1309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130377</xdr:rowOff>
    </xdr:from>
    <xdr:to>
      <xdr:col>41</xdr:col>
      <xdr:colOff>101600</xdr:colOff>
      <xdr:row>78</xdr:row>
      <xdr:rowOff>60527</xdr:rowOff>
    </xdr:to>
    <xdr:sp macro="" textlink="">
      <xdr:nvSpPr>
        <xdr:cNvPr id="418" name="楕円 417"/>
        <xdr:cNvSpPr/>
      </xdr:nvSpPr>
      <xdr:spPr>
        <a:xfrm>
          <a:off x="7810500" y="1333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77054</xdr:rowOff>
    </xdr:from>
    <xdr:ext cx="534377" cy="259045"/>
    <xdr:sp macro="" textlink="">
      <xdr:nvSpPr>
        <xdr:cNvPr id="419" name="テキスト ボックス 418"/>
        <xdr:cNvSpPr txBox="1"/>
      </xdr:nvSpPr>
      <xdr:spPr>
        <a:xfrm>
          <a:off x="7594111" y="1310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101885</xdr:rowOff>
    </xdr:from>
    <xdr:to>
      <xdr:col>55</xdr:col>
      <xdr:colOff>0</xdr:colOff>
      <xdr:row>94</xdr:row>
      <xdr:rowOff>131794</xdr:rowOff>
    </xdr:to>
    <xdr:cxnSp macro="">
      <xdr:nvCxnSpPr>
        <xdr:cNvPr id="448" name="直線コネクタ 447"/>
        <xdr:cNvCxnSpPr/>
      </xdr:nvCxnSpPr>
      <xdr:spPr>
        <a:xfrm flipV="1">
          <a:off x="9639300" y="15875285"/>
          <a:ext cx="838200" cy="37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132554</xdr:rowOff>
    </xdr:from>
    <xdr:ext cx="534377" cy="259045"/>
    <xdr:sp macro="" textlink="">
      <xdr:nvSpPr>
        <xdr:cNvPr id="449" name="普通建設事業費 （ うち更新整備　）平均値テキスト"/>
        <xdr:cNvSpPr txBox="1"/>
      </xdr:nvSpPr>
      <xdr:spPr>
        <a:xfrm>
          <a:off x="10528300" y="164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131794</xdr:rowOff>
    </xdr:from>
    <xdr:to>
      <xdr:col>50</xdr:col>
      <xdr:colOff>114300</xdr:colOff>
      <xdr:row>97</xdr:row>
      <xdr:rowOff>52546</xdr:rowOff>
    </xdr:to>
    <xdr:cxnSp macro="">
      <xdr:nvCxnSpPr>
        <xdr:cNvPr id="451" name="直線コネクタ 450"/>
        <xdr:cNvCxnSpPr/>
      </xdr:nvCxnSpPr>
      <xdr:spPr>
        <a:xfrm flipV="1">
          <a:off x="8750300" y="16248094"/>
          <a:ext cx="889000" cy="43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57345</xdr:rowOff>
    </xdr:from>
    <xdr:ext cx="534377" cy="259045"/>
    <xdr:sp macro="" textlink="">
      <xdr:nvSpPr>
        <xdr:cNvPr id="453" name="テキスト ボックス 452"/>
        <xdr:cNvSpPr txBox="1"/>
      </xdr:nvSpPr>
      <xdr:spPr>
        <a:xfrm>
          <a:off x="9372111" y="1651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125146</xdr:rowOff>
    </xdr:from>
    <xdr:to>
      <xdr:col>45</xdr:col>
      <xdr:colOff>177800</xdr:colOff>
      <xdr:row>97</xdr:row>
      <xdr:rowOff>52546</xdr:rowOff>
    </xdr:to>
    <xdr:cxnSp macro="">
      <xdr:nvCxnSpPr>
        <xdr:cNvPr id="454" name="直線コネクタ 453"/>
        <xdr:cNvCxnSpPr/>
      </xdr:nvCxnSpPr>
      <xdr:spPr>
        <a:xfrm>
          <a:off x="7861300" y="16584346"/>
          <a:ext cx="889000" cy="9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6" name="テキスト ボックス 455"/>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100940</xdr:rowOff>
    </xdr:from>
    <xdr:to>
      <xdr:col>41</xdr:col>
      <xdr:colOff>101600</xdr:colOff>
      <xdr:row>97</xdr:row>
      <xdr:rowOff>31090</xdr:rowOff>
    </xdr:to>
    <xdr:sp macro="" textlink="">
      <xdr:nvSpPr>
        <xdr:cNvPr id="457" name="フローチャート: 判断 456"/>
        <xdr:cNvSpPr/>
      </xdr:nvSpPr>
      <xdr:spPr>
        <a:xfrm>
          <a:off x="7810500" y="165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22217</xdr:rowOff>
    </xdr:from>
    <xdr:ext cx="534377" cy="259045"/>
    <xdr:sp macro="" textlink="">
      <xdr:nvSpPr>
        <xdr:cNvPr id="458" name="テキスト ボックス 457"/>
        <xdr:cNvSpPr txBox="1"/>
      </xdr:nvSpPr>
      <xdr:spPr>
        <a:xfrm>
          <a:off x="7594111" y="1665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51085</xdr:rowOff>
    </xdr:from>
    <xdr:to>
      <xdr:col>55</xdr:col>
      <xdr:colOff>50800</xdr:colOff>
      <xdr:row>92</xdr:row>
      <xdr:rowOff>152685</xdr:rowOff>
    </xdr:to>
    <xdr:sp macro="" textlink="">
      <xdr:nvSpPr>
        <xdr:cNvPr id="464" name="楕円 463"/>
        <xdr:cNvSpPr/>
      </xdr:nvSpPr>
      <xdr:spPr>
        <a:xfrm>
          <a:off x="10426700" y="1582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73962</xdr:rowOff>
    </xdr:from>
    <xdr:ext cx="534377" cy="259045"/>
    <xdr:sp macro="" textlink="">
      <xdr:nvSpPr>
        <xdr:cNvPr id="465" name="普通建設事業費 （ うち更新整備　）該当値テキスト"/>
        <xdr:cNvSpPr txBox="1"/>
      </xdr:nvSpPr>
      <xdr:spPr>
        <a:xfrm>
          <a:off x="10528300" y="1567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80994</xdr:rowOff>
    </xdr:from>
    <xdr:to>
      <xdr:col>50</xdr:col>
      <xdr:colOff>165100</xdr:colOff>
      <xdr:row>95</xdr:row>
      <xdr:rowOff>11144</xdr:rowOff>
    </xdr:to>
    <xdr:sp macro="" textlink="">
      <xdr:nvSpPr>
        <xdr:cNvPr id="466" name="楕円 465"/>
        <xdr:cNvSpPr/>
      </xdr:nvSpPr>
      <xdr:spPr>
        <a:xfrm>
          <a:off x="9588500" y="1619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27671</xdr:rowOff>
    </xdr:from>
    <xdr:ext cx="534377" cy="259045"/>
    <xdr:sp macro="" textlink="">
      <xdr:nvSpPr>
        <xdr:cNvPr id="467" name="テキスト ボックス 466"/>
        <xdr:cNvSpPr txBox="1"/>
      </xdr:nvSpPr>
      <xdr:spPr>
        <a:xfrm>
          <a:off x="9372111" y="1597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1746</xdr:rowOff>
    </xdr:from>
    <xdr:to>
      <xdr:col>46</xdr:col>
      <xdr:colOff>38100</xdr:colOff>
      <xdr:row>97</xdr:row>
      <xdr:rowOff>103346</xdr:rowOff>
    </xdr:to>
    <xdr:sp macro="" textlink="">
      <xdr:nvSpPr>
        <xdr:cNvPr id="468" name="楕円 467"/>
        <xdr:cNvSpPr/>
      </xdr:nvSpPr>
      <xdr:spPr>
        <a:xfrm>
          <a:off x="8699500" y="1663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94473</xdr:rowOff>
    </xdr:from>
    <xdr:ext cx="534377" cy="259045"/>
    <xdr:sp macro="" textlink="">
      <xdr:nvSpPr>
        <xdr:cNvPr id="469" name="テキスト ボックス 468"/>
        <xdr:cNvSpPr txBox="1"/>
      </xdr:nvSpPr>
      <xdr:spPr>
        <a:xfrm>
          <a:off x="8483111" y="1672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74346</xdr:rowOff>
    </xdr:from>
    <xdr:to>
      <xdr:col>41</xdr:col>
      <xdr:colOff>101600</xdr:colOff>
      <xdr:row>97</xdr:row>
      <xdr:rowOff>4496</xdr:rowOff>
    </xdr:to>
    <xdr:sp macro="" textlink="">
      <xdr:nvSpPr>
        <xdr:cNvPr id="470" name="楕円 469"/>
        <xdr:cNvSpPr/>
      </xdr:nvSpPr>
      <xdr:spPr>
        <a:xfrm>
          <a:off x="7810500" y="1653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21023</xdr:rowOff>
    </xdr:from>
    <xdr:ext cx="534377" cy="259045"/>
    <xdr:sp macro="" textlink="">
      <xdr:nvSpPr>
        <xdr:cNvPr id="471" name="テキスト ボックス 470"/>
        <xdr:cNvSpPr txBox="1"/>
      </xdr:nvSpPr>
      <xdr:spPr>
        <a:xfrm>
          <a:off x="7594111" y="1630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25832</xdr:rowOff>
    </xdr:from>
    <xdr:to>
      <xdr:col>85</xdr:col>
      <xdr:colOff>127000</xdr:colOff>
      <xdr:row>39</xdr:row>
      <xdr:rowOff>44450</xdr:rowOff>
    </xdr:to>
    <xdr:cxnSp macro="">
      <xdr:nvCxnSpPr>
        <xdr:cNvPr id="500" name="直線コネクタ 499"/>
        <xdr:cNvCxnSpPr/>
      </xdr:nvCxnSpPr>
      <xdr:spPr>
        <a:xfrm flipV="1">
          <a:off x="15481300" y="6712382"/>
          <a:ext cx="838200" cy="1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126916</xdr:rowOff>
    </xdr:from>
    <xdr:ext cx="469744" cy="259045"/>
    <xdr:sp macro="" textlink="">
      <xdr:nvSpPr>
        <xdr:cNvPr id="501" name="災害復旧事業費平均値テキスト"/>
        <xdr:cNvSpPr txBox="1"/>
      </xdr:nvSpPr>
      <xdr:spPr>
        <a:xfrm>
          <a:off x="16370300" y="664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35637</xdr:rowOff>
    </xdr:from>
    <xdr:to>
      <xdr:col>81</xdr:col>
      <xdr:colOff>50800</xdr:colOff>
      <xdr:row>39</xdr:row>
      <xdr:rowOff>44450</xdr:rowOff>
    </xdr:to>
    <xdr:cxnSp macro="">
      <xdr:nvCxnSpPr>
        <xdr:cNvPr id="503" name="直線コネクタ 502"/>
        <xdr:cNvCxnSpPr/>
      </xdr:nvCxnSpPr>
      <xdr:spPr>
        <a:xfrm>
          <a:off x="14592300" y="6722187"/>
          <a:ext cx="889000" cy="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145149</xdr:rowOff>
    </xdr:from>
    <xdr:to>
      <xdr:col>76</xdr:col>
      <xdr:colOff>114300</xdr:colOff>
      <xdr:row>39</xdr:row>
      <xdr:rowOff>35637</xdr:rowOff>
    </xdr:to>
    <xdr:cxnSp macro="">
      <xdr:nvCxnSpPr>
        <xdr:cNvPr id="506" name="直線コネクタ 505"/>
        <xdr:cNvCxnSpPr/>
      </xdr:nvCxnSpPr>
      <xdr:spPr>
        <a:xfrm>
          <a:off x="13703300" y="6660249"/>
          <a:ext cx="889000" cy="6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111023</xdr:rowOff>
    </xdr:from>
    <xdr:to>
      <xdr:col>71</xdr:col>
      <xdr:colOff>177800</xdr:colOff>
      <xdr:row>38</xdr:row>
      <xdr:rowOff>145149</xdr:rowOff>
    </xdr:to>
    <xdr:cxnSp macro="">
      <xdr:nvCxnSpPr>
        <xdr:cNvPr id="509" name="直線コネクタ 508"/>
        <xdr:cNvCxnSpPr/>
      </xdr:nvCxnSpPr>
      <xdr:spPr>
        <a:xfrm>
          <a:off x="12814300" y="6454673"/>
          <a:ext cx="889000" cy="20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156375</xdr:rowOff>
    </xdr:from>
    <xdr:to>
      <xdr:col>72</xdr:col>
      <xdr:colOff>38100</xdr:colOff>
      <xdr:row>39</xdr:row>
      <xdr:rowOff>86525</xdr:rowOff>
    </xdr:to>
    <xdr:sp macro="" textlink="">
      <xdr:nvSpPr>
        <xdr:cNvPr id="510" name="フローチャート: 判断 509"/>
        <xdr:cNvSpPr/>
      </xdr:nvSpPr>
      <xdr:spPr>
        <a:xfrm>
          <a:off x="13652500" y="66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77652</xdr:rowOff>
    </xdr:from>
    <xdr:ext cx="378565" cy="259045"/>
    <xdr:sp macro="" textlink="">
      <xdr:nvSpPr>
        <xdr:cNvPr id="511" name="テキスト ボックス 510"/>
        <xdr:cNvSpPr txBox="1"/>
      </xdr:nvSpPr>
      <xdr:spPr>
        <a:xfrm>
          <a:off x="13514017" y="6764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156134</xdr:rowOff>
    </xdr:from>
    <xdr:to>
      <xdr:col>67</xdr:col>
      <xdr:colOff>101600</xdr:colOff>
      <xdr:row>39</xdr:row>
      <xdr:rowOff>86284</xdr:rowOff>
    </xdr:to>
    <xdr:sp macro="" textlink="">
      <xdr:nvSpPr>
        <xdr:cNvPr id="512" name="フローチャート: 判断 511"/>
        <xdr:cNvSpPr/>
      </xdr:nvSpPr>
      <xdr:spPr>
        <a:xfrm>
          <a:off x="12763500" y="667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77411</xdr:rowOff>
    </xdr:from>
    <xdr:ext cx="378565" cy="259045"/>
    <xdr:sp macro="" textlink="">
      <xdr:nvSpPr>
        <xdr:cNvPr id="513" name="テキスト ボックス 512"/>
        <xdr:cNvSpPr txBox="1"/>
      </xdr:nvSpPr>
      <xdr:spPr>
        <a:xfrm>
          <a:off x="12625017" y="6763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146482</xdr:rowOff>
    </xdr:from>
    <xdr:to>
      <xdr:col>85</xdr:col>
      <xdr:colOff>177800</xdr:colOff>
      <xdr:row>39</xdr:row>
      <xdr:rowOff>76632</xdr:rowOff>
    </xdr:to>
    <xdr:sp macro="" textlink="">
      <xdr:nvSpPr>
        <xdr:cNvPr id="519" name="楕円 518"/>
        <xdr:cNvSpPr/>
      </xdr:nvSpPr>
      <xdr:spPr>
        <a:xfrm>
          <a:off x="16268700" y="666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105859</xdr:rowOff>
    </xdr:from>
    <xdr:ext cx="469744" cy="259045"/>
    <xdr:sp macro="" textlink="">
      <xdr:nvSpPr>
        <xdr:cNvPr id="520" name="災害復旧事業費該当値テキスト"/>
        <xdr:cNvSpPr txBox="1"/>
      </xdr:nvSpPr>
      <xdr:spPr>
        <a:xfrm>
          <a:off x="16370300" y="644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1" name="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2" name="テキスト ボックス 521"/>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156287</xdr:rowOff>
    </xdr:from>
    <xdr:to>
      <xdr:col>76</xdr:col>
      <xdr:colOff>165100</xdr:colOff>
      <xdr:row>39</xdr:row>
      <xdr:rowOff>86437</xdr:rowOff>
    </xdr:to>
    <xdr:sp macro="" textlink="">
      <xdr:nvSpPr>
        <xdr:cNvPr id="523" name="楕円 522"/>
        <xdr:cNvSpPr/>
      </xdr:nvSpPr>
      <xdr:spPr>
        <a:xfrm>
          <a:off x="14541500" y="66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77564</xdr:rowOff>
    </xdr:from>
    <xdr:ext cx="378565" cy="259045"/>
    <xdr:sp macro="" textlink="">
      <xdr:nvSpPr>
        <xdr:cNvPr id="524" name="テキスト ボックス 523"/>
        <xdr:cNvSpPr txBox="1"/>
      </xdr:nvSpPr>
      <xdr:spPr>
        <a:xfrm>
          <a:off x="14403017" y="6764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94349</xdr:rowOff>
    </xdr:from>
    <xdr:to>
      <xdr:col>72</xdr:col>
      <xdr:colOff>38100</xdr:colOff>
      <xdr:row>39</xdr:row>
      <xdr:rowOff>24499</xdr:rowOff>
    </xdr:to>
    <xdr:sp macro="" textlink="">
      <xdr:nvSpPr>
        <xdr:cNvPr id="525" name="楕円 524"/>
        <xdr:cNvSpPr/>
      </xdr:nvSpPr>
      <xdr:spPr>
        <a:xfrm>
          <a:off x="13652500" y="660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41025</xdr:rowOff>
    </xdr:from>
    <xdr:ext cx="469744" cy="259045"/>
    <xdr:sp macro="" textlink="">
      <xdr:nvSpPr>
        <xdr:cNvPr id="526" name="テキスト ボックス 525"/>
        <xdr:cNvSpPr txBox="1"/>
      </xdr:nvSpPr>
      <xdr:spPr>
        <a:xfrm>
          <a:off x="13468428" y="63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60223</xdr:rowOff>
    </xdr:from>
    <xdr:to>
      <xdr:col>67</xdr:col>
      <xdr:colOff>101600</xdr:colOff>
      <xdr:row>37</xdr:row>
      <xdr:rowOff>161823</xdr:rowOff>
    </xdr:to>
    <xdr:sp macro="" textlink="">
      <xdr:nvSpPr>
        <xdr:cNvPr id="527" name="楕円 526"/>
        <xdr:cNvSpPr/>
      </xdr:nvSpPr>
      <xdr:spPr>
        <a:xfrm>
          <a:off x="12763500" y="640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6900</xdr:rowOff>
    </xdr:from>
    <xdr:ext cx="534377" cy="259045"/>
    <xdr:sp macro="" textlink="">
      <xdr:nvSpPr>
        <xdr:cNvPr id="528" name="テキスト ボックス 527"/>
        <xdr:cNvSpPr txBox="1"/>
      </xdr:nvSpPr>
      <xdr:spPr>
        <a:xfrm>
          <a:off x="12547111" y="617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8242</xdr:rowOff>
    </xdr:from>
    <xdr:to>
      <xdr:col>85</xdr:col>
      <xdr:colOff>127000</xdr:colOff>
      <xdr:row>74</xdr:row>
      <xdr:rowOff>28016</xdr:rowOff>
    </xdr:to>
    <xdr:cxnSp macro="">
      <xdr:nvCxnSpPr>
        <xdr:cNvPr id="606" name="直線コネクタ 605"/>
        <xdr:cNvCxnSpPr/>
      </xdr:nvCxnSpPr>
      <xdr:spPr>
        <a:xfrm flipV="1">
          <a:off x="15481300" y="12695542"/>
          <a:ext cx="8382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139882</xdr:rowOff>
    </xdr:from>
    <xdr:ext cx="534377" cy="259045"/>
    <xdr:sp macro="" textlink="">
      <xdr:nvSpPr>
        <xdr:cNvPr id="607" name="公債費平均値テキスト"/>
        <xdr:cNvSpPr txBox="1"/>
      </xdr:nvSpPr>
      <xdr:spPr>
        <a:xfrm>
          <a:off x="16370300" y="12998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28016</xdr:rowOff>
    </xdr:from>
    <xdr:to>
      <xdr:col>81</xdr:col>
      <xdr:colOff>50800</xdr:colOff>
      <xdr:row>74</xdr:row>
      <xdr:rowOff>73647</xdr:rowOff>
    </xdr:to>
    <xdr:cxnSp macro="">
      <xdr:nvCxnSpPr>
        <xdr:cNvPr id="609" name="直線コネクタ 608"/>
        <xdr:cNvCxnSpPr/>
      </xdr:nvCxnSpPr>
      <xdr:spPr>
        <a:xfrm flipV="1">
          <a:off x="14592300" y="12715316"/>
          <a:ext cx="889000" cy="4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82872</xdr:rowOff>
    </xdr:from>
    <xdr:ext cx="534377" cy="259045"/>
    <xdr:sp macro="" textlink="">
      <xdr:nvSpPr>
        <xdr:cNvPr id="611" name="テキスト ボックス 610"/>
        <xdr:cNvSpPr txBox="1"/>
      </xdr:nvSpPr>
      <xdr:spPr>
        <a:xfrm>
          <a:off x="15214111" y="131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73647</xdr:rowOff>
    </xdr:from>
    <xdr:to>
      <xdr:col>76</xdr:col>
      <xdr:colOff>114300</xdr:colOff>
      <xdr:row>74</xdr:row>
      <xdr:rowOff>148895</xdr:rowOff>
    </xdr:to>
    <xdr:cxnSp macro="">
      <xdr:nvCxnSpPr>
        <xdr:cNvPr id="612" name="直線コネクタ 611"/>
        <xdr:cNvCxnSpPr/>
      </xdr:nvCxnSpPr>
      <xdr:spPr>
        <a:xfrm flipV="1">
          <a:off x="13703300" y="12760947"/>
          <a:ext cx="889000" cy="7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78364</xdr:rowOff>
    </xdr:from>
    <xdr:ext cx="534377" cy="259045"/>
    <xdr:sp macro="" textlink="">
      <xdr:nvSpPr>
        <xdr:cNvPr id="614" name="テキスト ボックス 613"/>
        <xdr:cNvSpPr txBox="1"/>
      </xdr:nvSpPr>
      <xdr:spPr>
        <a:xfrm>
          <a:off x="14325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148895</xdr:rowOff>
    </xdr:from>
    <xdr:to>
      <xdr:col>71</xdr:col>
      <xdr:colOff>177800</xdr:colOff>
      <xdr:row>75</xdr:row>
      <xdr:rowOff>29083</xdr:rowOff>
    </xdr:to>
    <xdr:cxnSp macro="">
      <xdr:nvCxnSpPr>
        <xdr:cNvPr id="615" name="直線コネクタ 614"/>
        <xdr:cNvCxnSpPr/>
      </xdr:nvCxnSpPr>
      <xdr:spPr>
        <a:xfrm flipV="1">
          <a:off x="12814300" y="12836195"/>
          <a:ext cx="889000" cy="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18580</xdr:rowOff>
    </xdr:from>
    <xdr:to>
      <xdr:col>72</xdr:col>
      <xdr:colOff>38100</xdr:colOff>
      <xdr:row>76</xdr:row>
      <xdr:rowOff>120180</xdr:rowOff>
    </xdr:to>
    <xdr:sp macro="" textlink="">
      <xdr:nvSpPr>
        <xdr:cNvPr id="616" name="フローチャート: 判断 615"/>
        <xdr:cNvSpPr/>
      </xdr:nvSpPr>
      <xdr:spPr>
        <a:xfrm>
          <a:off x="13652500" y="130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111307</xdr:rowOff>
    </xdr:from>
    <xdr:ext cx="534377" cy="259045"/>
    <xdr:sp macro="" textlink="">
      <xdr:nvSpPr>
        <xdr:cNvPr id="617" name="テキスト ボックス 616"/>
        <xdr:cNvSpPr txBox="1"/>
      </xdr:nvSpPr>
      <xdr:spPr>
        <a:xfrm>
          <a:off x="13436111" y="1314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11570</xdr:rowOff>
    </xdr:from>
    <xdr:to>
      <xdr:col>67</xdr:col>
      <xdr:colOff>101600</xdr:colOff>
      <xdr:row>76</xdr:row>
      <xdr:rowOff>113170</xdr:rowOff>
    </xdr:to>
    <xdr:sp macro="" textlink="">
      <xdr:nvSpPr>
        <xdr:cNvPr id="618" name="フローチャート: 判断 617"/>
        <xdr:cNvSpPr/>
      </xdr:nvSpPr>
      <xdr:spPr>
        <a:xfrm>
          <a:off x="12763500" y="1304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104297</xdr:rowOff>
    </xdr:from>
    <xdr:ext cx="534377" cy="259045"/>
    <xdr:sp macro="" textlink="">
      <xdr:nvSpPr>
        <xdr:cNvPr id="619" name="テキスト ボックス 618"/>
        <xdr:cNvSpPr txBox="1"/>
      </xdr:nvSpPr>
      <xdr:spPr>
        <a:xfrm>
          <a:off x="12547111" y="1313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128892</xdr:rowOff>
    </xdr:from>
    <xdr:to>
      <xdr:col>85</xdr:col>
      <xdr:colOff>177800</xdr:colOff>
      <xdr:row>74</xdr:row>
      <xdr:rowOff>59042</xdr:rowOff>
    </xdr:to>
    <xdr:sp macro="" textlink="">
      <xdr:nvSpPr>
        <xdr:cNvPr id="625" name="楕円 624"/>
        <xdr:cNvSpPr/>
      </xdr:nvSpPr>
      <xdr:spPr>
        <a:xfrm>
          <a:off x="16268700" y="126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151769</xdr:rowOff>
    </xdr:from>
    <xdr:ext cx="534377" cy="259045"/>
    <xdr:sp macro="" textlink="">
      <xdr:nvSpPr>
        <xdr:cNvPr id="626" name="公債費該当値テキスト"/>
        <xdr:cNvSpPr txBox="1"/>
      </xdr:nvSpPr>
      <xdr:spPr>
        <a:xfrm>
          <a:off x="16370300" y="124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148666</xdr:rowOff>
    </xdr:from>
    <xdr:to>
      <xdr:col>81</xdr:col>
      <xdr:colOff>101600</xdr:colOff>
      <xdr:row>74</xdr:row>
      <xdr:rowOff>78816</xdr:rowOff>
    </xdr:to>
    <xdr:sp macro="" textlink="">
      <xdr:nvSpPr>
        <xdr:cNvPr id="627" name="楕円 626"/>
        <xdr:cNvSpPr/>
      </xdr:nvSpPr>
      <xdr:spPr>
        <a:xfrm>
          <a:off x="15430500" y="1266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95343</xdr:rowOff>
    </xdr:from>
    <xdr:ext cx="534377" cy="259045"/>
    <xdr:sp macro="" textlink="">
      <xdr:nvSpPr>
        <xdr:cNvPr id="628" name="テキスト ボックス 627"/>
        <xdr:cNvSpPr txBox="1"/>
      </xdr:nvSpPr>
      <xdr:spPr>
        <a:xfrm>
          <a:off x="15214111" y="124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22847</xdr:rowOff>
    </xdr:from>
    <xdr:to>
      <xdr:col>76</xdr:col>
      <xdr:colOff>165100</xdr:colOff>
      <xdr:row>74</xdr:row>
      <xdr:rowOff>124447</xdr:rowOff>
    </xdr:to>
    <xdr:sp macro="" textlink="">
      <xdr:nvSpPr>
        <xdr:cNvPr id="629" name="楕円 628"/>
        <xdr:cNvSpPr/>
      </xdr:nvSpPr>
      <xdr:spPr>
        <a:xfrm>
          <a:off x="14541500" y="1271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140974</xdr:rowOff>
    </xdr:from>
    <xdr:ext cx="534377" cy="259045"/>
    <xdr:sp macro="" textlink="">
      <xdr:nvSpPr>
        <xdr:cNvPr id="630" name="テキスト ボックス 629"/>
        <xdr:cNvSpPr txBox="1"/>
      </xdr:nvSpPr>
      <xdr:spPr>
        <a:xfrm>
          <a:off x="14325111" y="1248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98095</xdr:rowOff>
    </xdr:from>
    <xdr:to>
      <xdr:col>72</xdr:col>
      <xdr:colOff>38100</xdr:colOff>
      <xdr:row>75</xdr:row>
      <xdr:rowOff>28245</xdr:rowOff>
    </xdr:to>
    <xdr:sp macro="" textlink="">
      <xdr:nvSpPr>
        <xdr:cNvPr id="631" name="楕円 630"/>
        <xdr:cNvSpPr/>
      </xdr:nvSpPr>
      <xdr:spPr>
        <a:xfrm>
          <a:off x="13652500" y="1278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44772</xdr:rowOff>
    </xdr:from>
    <xdr:ext cx="534377" cy="259045"/>
    <xdr:sp macro="" textlink="">
      <xdr:nvSpPr>
        <xdr:cNvPr id="632" name="テキスト ボックス 631"/>
        <xdr:cNvSpPr txBox="1"/>
      </xdr:nvSpPr>
      <xdr:spPr>
        <a:xfrm>
          <a:off x="13436111" y="1256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149733</xdr:rowOff>
    </xdr:from>
    <xdr:to>
      <xdr:col>67</xdr:col>
      <xdr:colOff>101600</xdr:colOff>
      <xdr:row>75</xdr:row>
      <xdr:rowOff>79883</xdr:rowOff>
    </xdr:to>
    <xdr:sp macro="" textlink="">
      <xdr:nvSpPr>
        <xdr:cNvPr id="633" name="楕円 632"/>
        <xdr:cNvSpPr/>
      </xdr:nvSpPr>
      <xdr:spPr>
        <a:xfrm>
          <a:off x="12763500" y="1283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96410</xdr:rowOff>
    </xdr:from>
    <xdr:ext cx="534377" cy="259045"/>
    <xdr:sp macro="" textlink="">
      <xdr:nvSpPr>
        <xdr:cNvPr id="634" name="テキスト ボックス 633"/>
        <xdr:cNvSpPr txBox="1"/>
      </xdr:nvSpPr>
      <xdr:spPr>
        <a:xfrm>
          <a:off x="12547111" y="1261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118152</xdr:rowOff>
    </xdr:from>
    <xdr:to>
      <xdr:col>85</xdr:col>
      <xdr:colOff>127000</xdr:colOff>
      <xdr:row>98</xdr:row>
      <xdr:rowOff>121741</xdr:rowOff>
    </xdr:to>
    <xdr:cxnSp macro="">
      <xdr:nvCxnSpPr>
        <xdr:cNvPr id="661" name="直線コネクタ 660"/>
        <xdr:cNvCxnSpPr/>
      </xdr:nvCxnSpPr>
      <xdr:spPr>
        <a:xfrm flipV="1">
          <a:off x="15481300" y="16920252"/>
          <a:ext cx="8382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106197</xdr:rowOff>
    </xdr:from>
    <xdr:to>
      <xdr:col>81</xdr:col>
      <xdr:colOff>50800</xdr:colOff>
      <xdr:row>98</xdr:row>
      <xdr:rowOff>121741</xdr:rowOff>
    </xdr:to>
    <xdr:cxnSp macro="">
      <xdr:nvCxnSpPr>
        <xdr:cNvPr id="664" name="直線コネクタ 663"/>
        <xdr:cNvCxnSpPr/>
      </xdr:nvCxnSpPr>
      <xdr:spPr>
        <a:xfrm>
          <a:off x="14592300" y="16908297"/>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106197</xdr:rowOff>
    </xdr:from>
    <xdr:to>
      <xdr:col>76</xdr:col>
      <xdr:colOff>114300</xdr:colOff>
      <xdr:row>98</xdr:row>
      <xdr:rowOff>112089</xdr:rowOff>
    </xdr:to>
    <xdr:cxnSp macro="">
      <xdr:nvCxnSpPr>
        <xdr:cNvPr id="667" name="直線コネクタ 666"/>
        <xdr:cNvCxnSpPr/>
      </xdr:nvCxnSpPr>
      <xdr:spPr>
        <a:xfrm flipV="1">
          <a:off x="13703300" y="16908297"/>
          <a:ext cx="889000" cy="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76740</xdr:rowOff>
    </xdr:from>
    <xdr:to>
      <xdr:col>71</xdr:col>
      <xdr:colOff>177800</xdr:colOff>
      <xdr:row>98</xdr:row>
      <xdr:rowOff>112089</xdr:rowOff>
    </xdr:to>
    <xdr:cxnSp macro="">
      <xdr:nvCxnSpPr>
        <xdr:cNvPr id="670" name="直線コネクタ 669"/>
        <xdr:cNvCxnSpPr/>
      </xdr:nvCxnSpPr>
      <xdr:spPr>
        <a:xfrm>
          <a:off x="12814300" y="16878840"/>
          <a:ext cx="889000" cy="3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42476</xdr:rowOff>
    </xdr:from>
    <xdr:to>
      <xdr:col>72</xdr:col>
      <xdr:colOff>38100</xdr:colOff>
      <xdr:row>98</xdr:row>
      <xdr:rowOff>144076</xdr:rowOff>
    </xdr:to>
    <xdr:sp macro="" textlink="">
      <xdr:nvSpPr>
        <xdr:cNvPr id="671" name="フローチャート: 判断 670"/>
        <xdr:cNvSpPr/>
      </xdr:nvSpPr>
      <xdr:spPr>
        <a:xfrm>
          <a:off x="13652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160603</xdr:rowOff>
    </xdr:from>
    <xdr:ext cx="534377" cy="259045"/>
    <xdr:sp macro="" textlink="">
      <xdr:nvSpPr>
        <xdr:cNvPr id="672" name="テキスト ボックス 671"/>
        <xdr:cNvSpPr txBox="1"/>
      </xdr:nvSpPr>
      <xdr:spPr>
        <a:xfrm>
          <a:off x="13436111" y="166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32074</xdr:rowOff>
    </xdr:from>
    <xdr:to>
      <xdr:col>67</xdr:col>
      <xdr:colOff>101600</xdr:colOff>
      <xdr:row>98</xdr:row>
      <xdr:rowOff>133674</xdr:rowOff>
    </xdr:to>
    <xdr:sp macro="" textlink="">
      <xdr:nvSpPr>
        <xdr:cNvPr id="673" name="フローチャート: 判断 672"/>
        <xdr:cNvSpPr/>
      </xdr:nvSpPr>
      <xdr:spPr>
        <a:xfrm>
          <a:off x="12763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124801</xdr:rowOff>
    </xdr:from>
    <xdr:ext cx="534377" cy="259045"/>
    <xdr:sp macro="" textlink="">
      <xdr:nvSpPr>
        <xdr:cNvPr id="674" name="テキスト ボックス 673"/>
        <xdr:cNvSpPr txBox="1"/>
      </xdr:nvSpPr>
      <xdr:spPr>
        <a:xfrm>
          <a:off x="12547111" y="1692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67352</xdr:rowOff>
    </xdr:from>
    <xdr:to>
      <xdr:col>85</xdr:col>
      <xdr:colOff>177800</xdr:colOff>
      <xdr:row>98</xdr:row>
      <xdr:rowOff>168952</xdr:rowOff>
    </xdr:to>
    <xdr:sp macro="" textlink="">
      <xdr:nvSpPr>
        <xdr:cNvPr id="680" name="楕円 679"/>
        <xdr:cNvSpPr/>
      </xdr:nvSpPr>
      <xdr:spPr>
        <a:xfrm>
          <a:off x="16268700" y="1686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12143</xdr:rowOff>
    </xdr:from>
    <xdr:ext cx="469744" cy="259045"/>
    <xdr:sp macro="" textlink="">
      <xdr:nvSpPr>
        <xdr:cNvPr id="681" name="積立金該当値テキスト"/>
        <xdr:cNvSpPr txBox="1"/>
      </xdr:nvSpPr>
      <xdr:spPr>
        <a:xfrm>
          <a:off x="16370300" y="1681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70941</xdr:rowOff>
    </xdr:from>
    <xdr:to>
      <xdr:col>81</xdr:col>
      <xdr:colOff>101600</xdr:colOff>
      <xdr:row>99</xdr:row>
      <xdr:rowOff>1091</xdr:rowOff>
    </xdr:to>
    <xdr:sp macro="" textlink="">
      <xdr:nvSpPr>
        <xdr:cNvPr id="682" name="楕円 681"/>
        <xdr:cNvSpPr/>
      </xdr:nvSpPr>
      <xdr:spPr>
        <a:xfrm>
          <a:off x="15430500" y="1687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163668</xdr:rowOff>
    </xdr:from>
    <xdr:ext cx="469744" cy="259045"/>
    <xdr:sp macro="" textlink="">
      <xdr:nvSpPr>
        <xdr:cNvPr id="683" name="テキスト ボックス 682"/>
        <xdr:cNvSpPr txBox="1"/>
      </xdr:nvSpPr>
      <xdr:spPr>
        <a:xfrm>
          <a:off x="15246428" y="1696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55397</xdr:rowOff>
    </xdr:from>
    <xdr:to>
      <xdr:col>76</xdr:col>
      <xdr:colOff>165100</xdr:colOff>
      <xdr:row>98</xdr:row>
      <xdr:rowOff>156997</xdr:rowOff>
    </xdr:to>
    <xdr:sp macro="" textlink="">
      <xdr:nvSpPr>
        <xdr:cNvPr id="684" name="楕円 683"/>
        <xdr:cNvSpPr/>
      </xdr:nvSpPr>
      <xdr:spPr>
        <a:xfrm>
          <a:off x="14541500" y="1685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148124</xdr:rowOff>
    </xdr:from>
    <xdr:ext cx="469744" cy="259045"/>
    <xdr:sp macro="" textlink="">
      <xdr:nvSpPr>
        <xdr:cNvPr id="685" name="テキスト ボックス 684"/>
        <xdr:cNvSpPr txBox="1"/>
      </xdr:nvSpPr>
      <xdr:spPr>
        <a:xfrm>
          <a:off x="14357428" y="1695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61289</xdr:rowOff>
    </xdr:from>
    <xdr:to>
      <xdr:col>72</xdr:col>
      <xdr:colOff>38100</xdr:colOff>
      <xdr:row>98</xdr:row>
      <xdr:rowOff>162889</xdr:rowOff>
    </xdr:to>
    <xdr:sp macro="" textlink="">
      <xdr:nvSpPr>
        <xdr:cNvPr id="686" name="楕円 685"/>
        <xdr:cNvSpPr/>
      </xdr:nvSpPr>
      <xdr:spPr>
        <a:xfrm>
          <a:off x="13652500" y="1686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154016</xdr:rowOff>
    </xdr:from>
    <xdr:ext cx="469744" cy="259045"/>
    <xdr:sp macro="" textlink="">
      <xdr:nvSpPr>
        <xdr:cNvPr id="687" name="テキスト ボックス 686"/>
        <xdr:cNvSpPr txBox="1"/>
      </xdr:nvSpPr>
      <xdr:spPr>
        <a:xfrm>
          <a:off x="13468428" y="1695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25940</xdr:rowOff>
    </xdr:from>
    <xdr:to>
      <xdr:col>67</xdr:col>
      <xdr:colOff>101600</xdr:colOff>
      <xdr:row>98</xdr:row>
      <xdr:rowOff>127540</xdr:rowOff>
    </xdr:to>
    <xdr:sp macro="" textlink="">
      <xdr:nvSpPr>
        <xdr:cNvPr id="688" name="楕円 687"/>
        <xdr:cNvSpPr/>
      </xdr:nvSpPr>
      <xdr:spPr>
        <a:xfrm>
          <a:off x="12763500" y="1682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144067</xdr:rowOff>
    </xdr:from>
    <xdr:ext cx="534377" cy="259045"/>
    <xdr:sp macro="" textlink="">
      <xdr:nvSpPr>
        <xdr:cNvPr id="689" name="テキスト ボックス 688"/>
        <xdr:cNvSpPr txBox="1"/>
      </xdr:nvSpPr>
      <xdr:spPr>
        <a:xfrm>
          <a:off x="12547111" y="1660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97500</xdr:rowOff>
    </xdr:from>
    <xdr:to>
      <xdr:col>116</xdr:col>
      <xdr:colOff>63500</xdr:colOff>
      <xdr:row>38</xdr:row>
      <xdr:rowOff>103124</xdr:rowOff>
    </xdr:to>
    <xdr:cxnSp macro="">
      <xdr:nvCxnSpPr>
        <xdr:cNvPr id="716" name="直線コネクタ 715"/>
        <xdr:cNvCxnSpPr/>
      </xdr:nvCxnSpPr>
      <xdr:spPr>
        <a:xfrm>
          <a:off x="21323300" y="6612600"/>
          <a:ext cx="8382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84790</xdr:rowOff>
    </xdr:from>
    <xdr:to>
      <xdr:col>111</xdr:col>
      <xdr:colOff>177800</xdr:colOff>
      <xdr:row>38</xdr:row>
      <xdr:rowOff>97500</xdr:rowOff>
    </xdr:to>
    <xdr:cxnSp macro="">
      <xdr:nvCxnSpPr>
        <xdr:cNvPr id="719" name="直線コネクタ 718"/>
        <xdr:cNvCxnSpPr/>
      </xdr:nvCxnSpPr>
      <xdr:spPr>
        <a:xfrm>
          <a:off x="20434300" y="6599890"/>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76698</xdr:rowOff>
    </xdr:from>
    <xdr:to>
      <xdr:col>107</xdr:col>
      <xdr:colOff>50800</xdr:colOff>
      <xdr:row>38</xdr:row>
      <xdr:rowOff>84790</xdr:rowOff>
    </xdr:to>
    <xdr:cxnSp macro="">
      <xdr:nvCxnSpPr>
        <xdr:cNvPr id="722" name="直線コネクタ 721"/>
        <xdr:cNvCxnSpPr/>
      </xdr:nvCxnSpPr>
      <xdr:spPr>
        <a:xfrm>
          <a:off x="19545300" y="6591798"/>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67645</xdr:rowOff>
    </xdr:from>
    <xdr:to>
      <xdr:col>102</xdr:col>
      <xdr:colOff>114300</xdr:colOff>
      <xdr:row>38</xdr:row>
      <xdr:rowOff>76698</xdr:rowOff>
    </xdr:to>
    <xdr:cxnSp macro="">
      <xdr:nvCxnSpPr>
        <xdr:cNvPr id="725" name="直線コネクタ 724"/>
        <xdr:cNvCxnSpPr/>
      </xdr:nvCxnSpPr>
      <xdr:spPr>
        <a:xfrm>
          <a:off x="18656300" y="6582745"/>
          <a:ext cx="8890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41442</xdr:rowOff>
    </xdr:from>
    <xdr:to>
      <xdr:col>102</xdr:col>
      <xdr:colOff>165100</xdr:colOff>
      <xdr:row>38</xdr:row>
      <xdr:rowOff>143042</xdr:rowOff>
    </xdr:to>
    <xdr:sp macro="" textlink="">
      <xdr:nvSpPr>
        <xdr:cNvPr id="726" name="フローチャート: 判断 725"/>
        <xdr:cNvSpPr/>
      </xdr:nvSpPr>
      <xdr:spPr>
        <a:xfrm>
          <a:off x="19494500" y="655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134169</xdr:rowOff>
    </xdr:from>
    <xdr:ext cx="469744" cy="259045"/>
    <xdr:sp macro="" textlink="">
      <xdr:nvSpPr>
        <xdr:cNvPr id="727" name="テキスト ボックス 726"/>
        <xdr:cNvSpPr txBox="1"/>
      </xdr:nvSpPr>
      <xdr:spPr>
        <a:xfrm>
          <a:off x="19310428" y="664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20503</xdr:rowOff>
    </xdr:from>
    <xdr:to>
      <xdr:col>98</xdr:col>
      <xdr:colOff>38100</xdr:colOff>
      <xdr:row>38</xdr:row>
      <xdr:rowOff>122103</xdr:rowOff>
    </xdr:to>
    <xdr:sp macro="" textlink="">
      <xdr:nvSpPr>
        <xdr:cNvPr id="728" name="フローチャート: 判断 727"/>
        <xdr:cNvSpPr/>
      </xdr:nvSpPr>
      <xdr:spPr>
        <a:xfrm>
          <a:off x="18605500" y="653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113230</xdr:rowOff>
    </xdr:from>
    <xdr:ext cx="469744" cy="259045"/>
    <xdr:sp macro="" textlink="">
      <xdr:nvSpPr>
        <xdr:cNvPr id="729" name="テキスト ボックス 728"/>
        <xdr:cNvSpPr txBox="1"/>
      </xdr:nvSpPr>
      <xdr:spPr>
        <a:xfrm>
          <a:off x="18421428" y="662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5" name="楕円 734"/>
        <xdr:cNvSpPr/>
      </xdr:nvSpPr>
      <xdr:spPr>
        <a:xfrm>
          <a:off x="221107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138701</xdr:rowOff>
    </xdr:from>
    <xdr:ext cx="378565" cy="259045"/>
    <xdr:sp macro="" textlink="">
      <xdr:nvSpPr>
        <xdr:cNvPr id="736" name="投資及び出資金該当値テキスト"/>
        <xdr:cNvSpPr txBox="1"/>
      </xdr:nvSpPr>
      <xdr:spPr>
        <a:xfrm>
          <a:off x="22212300" y="6482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46700</xdr:rowOff>
    </xdr:from>
    <xdr:to>
      <xdr:col>112</xdr:col>
      <xdr:colOff>38100</xdr:colOff>
      <xdr:row>38</xdr:row>
      <xdr:rowOff>148300</xdr:rowOff>
    </xdr:to>
    <xdr:sp macro="" textlink="">
      <xdr:nvSpPr>
        <xdr:cNvPr id="737" name="楕円 736"/>
        <xdr:cNvSpPr/>
      </xdr:nvSpPr>
      <xdr:spPr>
        <a:xfrm>
          <a:off x="21272500" y="656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139427</xdr:rowOff>
    </xdr:from>
    <xdr:ext cx="378565" cy="259045"/>
    <xdr:sp macro="" textlink="">
      <xdr:nvSpPr>
        <xdr:cNvPr id="738" name="テキスト ボックス 737"/>
        <xdr:cNvSpPr txBox="1"/>
      </xdr:nvSpPr>
      <xdr:spPr>
        <a:xfrm>
          <a:off x="21134017" y="6654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33990</xdr:rowOff>
    </xdr:from>
    <xdr:to>
      <xdr:col>107</xdr:col>
      <xdr:colOff>101600</xdr:colOff>
      <xdr:row>38</xdr:row>
      <xdr:rowOff>135590</xdr:rowOff>
    </xdr:to>
    <xdr:sp macro="" textlink="">
      <xdr:nvSpPr>
        <xdr:cNvPr id="739" name="楕円 738"/>
        <xdr:cNvSpPr/>
      </xdr:nvSpPr>
      <xdr:spPr>
        <a:xfrm>
          <a:off x="20383500" y="654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126717</xdr:rowOff>
    </xdr:from>
    <xdr:ext cx="469744" cy="259045"/>
    <xdr:sp macro="" textlink="">
      <xdr:nvSpPr>
        <xdr:cNvPr id="740" name="テキスト ボックス 739"/>
        <xdr:cNvSpPr txBox="1"/>
      </xdr:nvSpPr>
      <xdr:spPr>
        <a:xfrm>
          <a:off x="20199428" y="664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25898</xdr:rowOff>
    </xdr:from>
    <xdr:to>
      <xdr:col>102</xdr:col>
      <xdr:colOff>165100</xdr:colOff>
      <xdr:row>38</xdr:row>
      <xdr:rowOff>127498</xdr:rowOff>
    </xdr:to>
    <xdr:sp macro="" textlink="">
      <xdr:nvSpPr>
        <xdr:cNvPr id="741" name="楕円 740"/>
        <xdr:cNvSpPr/>
      </xdr:nvSpPr>
      <xdr:spPr>
        <a:xfrm>
          <a:off x="19494500" y="654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144025</xdr:rowOff>
    </xdr:from>
    <xdr:ext cx="469744" cy="259045"/>
    <xdr:sp macro="" textlink="">
      <xdr:nvSpPr>
        <xdr:cNvPr id="742" name="テキスト ボックス 741"/>
        <xdr:cNvSpPr txBox="1"/>
      </xdr:nvSpPr>
      <xdr:spPr>
        <a:xfrm>
          <a:off x="19310428" y="631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16845</xdr:rowOff>
    </xdr:from>
    <xdr:to>
      <xdr:col>98</xdr:col>
      <xdr:colOff>38100</xdr:colOff>
      <xdr:row>38</xdr:row>
      <xdr:rowOff>118445</xdr:rowOff>
    </xdr:to>
    <xdr:sp macro="" textlink="">
      <xdr:nvSpPr>
        <xdr:cNvPr id="743" name="楕円 742"/>
        <xdr:cNvSpPr/>
      </xdr:nvSpPr>
      <xdr:spPr>
        <a:xfrm>
          <a:off x="18605500" y="653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134972</xdr:rowOff>
    </xdr:from>
    <xdr:ext cx="469744" cy="259045"/>
    <xdr:sp macro="" textlink="">
      <xdr:nvSpPr>
        <xdr:cNvPr id="744" name="テキスト ボックス 743"/>
        <xdr:cNvSpPr txBox="1"/>
      </xdr:nvSpPr>
      <xdr:spPr>
        <a:xfrm>
          <a:off x="18421428" y="630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5" name="直線コネクタ 75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6" name="テキスト ボックス 75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57" name="直線コネクタ 75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58" name="テキスト ボックス 75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59" name="直線コネクタ 75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0" name="テキスト ボックス 75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1" name="直線コネクタ 76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62" name="テキスト ボックス 76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17628</xdr:rowOff>
    </xdr:from>
    <xdr:to>
      <xdr:col>116</xdr:col>
      <xdr:colOff>62864</xdr:colOff>
      <xdr:row>58</xdr:row>
      <xdr:rowOff>139700</xdr:rowOff>
    </xdr:to>
    <xdr:cxnSp macro="">
      <xdr:nvCxnSpPr>
        <xdr:cNvPr id="766" name="直線コネクタ 765"/>
        <xdr:cNvCxnSpPr/>
      </xdr:nvCxnSpPr>
      <xdr:spPr>
        <a:xfrm flipV="1">
          <a:off x="22159595" y="9104478"/>
          <a:ext cx="1269" cy="979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6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68" name="直線コネクタ 76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135755</xdr:rowOff>
    </xdr:from>
    <xdr:ext cx="534377" cy="259045"/>
    <xdr:sp macro="" textlink="">
      <xdr:nvSpPr>
        <xdr:cNvPr id="769" name="貸付金最大値テキスト"/>
        <xdr:cNvSpPr txBox="1"/>
      </xdr:nvSpPr>
      <xdr:spPr>
        <a:xfrm>
          <a:off x="22212300" y="887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17628</xdr:rowOff>
    </xdr:from>
    <xdr:to>
      <xdr:col>116</xdr:col>
      <xdr:colOff>152400</xdr:colOff>
      <xdr:row>53</xdr:row>
      <xdr:rowOff>17628</xdr:rowOff>
    </xdr:to>
    <xdr:cxnSp macro="">
      <xdr:nvCxnSpPr>
        <xdr:cNvPr id="770" name="直線コネクタ 769"/>
        <xdr:cNvCxnSpPr/>
      </xdr:nvCxnSpPr>
      <xdr:spPr>
        <a:xfrm>
          <a:off x="22072600" y="91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158834</xdr:rowOff>
    </xdr:from>
    <xdr:to>
      <xdr:col>116</xdr:col>
      <xdr:colOff>63500</xdr:colOff>
      <xdr:row>55</xdr:row>
      <xdr:rowOff>124772</xdr:rowOff>
    </xdr:to>
    <xdr:cxnSp macro="">
      <xdr:nvCxnSpPr>
        <xdr:cNvPr id="771" name="直線コネクタ 770"/>
        <xdr:cNvCxnSpPr/>
      </xdr:nvCxnSpPr>
      <xdr:spPr>
        <a:xfrm>
          <a:off x="21323300" y="9417134"/>
          <a:ext cx="838200" cy="13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110852</xdr:rowOff>
    </xdr:from>
    <xdr:ext cx="469744" cy="259045"/>
    <xdr:sp macro="" textlink="">
      <xdr:nvSpPr>
        <xdr:cNvPr id="772" name="貸付金平均値テキスト"/>
        <xdr:cNvSpPr txBox="1"/>
      </xdr:nvSpPr>
      <xdr:spPr>
        <a:xfrm>
          <a:off x="22212300" y="9883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132425</xdr:rowOff>
    </xdr:from>
    <xdr:to>
      <xdr:col>116</xdr:col>
      <xdr:colOff>114300</xdr:colOff>
      <xdr:row>58</xdr:row>
      <xdr:rowOff>62575</xdr:rowOff>
    </xdr:to>
    <xdr:sp macro="" textlink="">
      <xdr:nvSpPr>
        <xdr:cNvPr id="773" name="フローチャート: 判断 772"/>
        <xdr:cNvSpPr/>
      </xdr:nvSpPr>
      <xdr:spPr>
        <a:xfrm>
          <a:off x="22110700" y="990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127173</xdr:rowOff>
    </xdr:from>
    <xdr:to>
      <xdr:col>111</xdr:col>
      <xdr:colOff>177800</xdr:colOff>
      <xdr:row>54</xdr:row>
      <xdr:rowOff>158834</xdr:rowOff>
    </xdr:to>
    <xdr:cxnSp macro="">
      <xdr:nvCxnSpPr>
        <xdr:cNvPr id="774" name="直線コネクタ 773"/>
        <xdr:cNvCxnSpPr/>
      </xdr:nvCxnSpPr>
      <xdr:spPr>
        <a:xfrm>
          <a:off x="20434300" y="9214023"/>
          <a:ext cx="889000" cy="20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116081</xdr:rowOff>
    </xdr:from>
    <xdr:to>
      <xdr:col>112</xdr:col>
      <xdr:colOff>38100</xdr:colOff>
      <xdr:row>58</xdr:row>
      <xdr:rowOff>46231</xdr:rowOff>
    </xdr:to>
    <xdr:sp macro="" textlink="">
      <xdr:nvSpPr>
        <xdr:cNvPr id="775" name="フローチャート: 判断 774"/>
        <xdr:cNvSpPr/>
      </xdr:nvSpPr>
      <xdr:spPr>
        <a:xfrm>
          <a:off x="21272500" y="988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37358</xdr:rowOff>
    </xdr:from>
    <xdr:ext cx="469744" cy="259045"/>
    <xdr:sp macro="" textlink="">
      <xdr:nvSpPr>
        <xdr:cNvPr id="776" name="テキスト ボックス 775"/>
        <xdr:cNvSpPr txBox="1"/>
      </xdr:nvSpPr>
      <xdr:spPr>
        <a:xfrm>
          <a:off x="21088428" y="998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109319</xdr:rowOff>
    </xdr:from>
    <xdr:to>
      <xdr:col>107</xdr:col>
      <xdr:colOff>50800</xdr:colOff>
      <xdr:row>53</xdr:row>
      <xdr:rowOff>127173</xdr:rowOff>
    </xdr:to>
    <xdr:cxnSp macro="">
      <xdr:nvCxnSpPr>
        <xdr:cNvPr id="777" name="直線コネクタ 776"/>
        <xdr:cNvCxnSpPr/>
      </xdr:nvCxnSpPr>
      <xdr:spPr>
        <a:xfrm>
          <a:off x="19545300" y="9024719"/>
          <a:ext cx="889000" cy="18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109908</xdr:rowOff>
    </xdr:from>
    <xdr:to>
      <xdr:col>107</xdr:col>
      <xdr:colOff>101600</xdr:colOff>
      <xdr:row>58</xdr:row>
      <xdr:rowOff>40058</xdr:rowOff>
    </xdr:to>
    <xdr:sp macro="" textlink="">
      <xdr:nvSpPr>
        <xdr:cNvPr id="778" name="フローチャート: 判断 777"/>
        <xdr:cNvSpPr/>
      </xdr:nvSpPr>
      <xdr:spPr>
        <a:xfrm>
          <a:off x="203835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31185</xdr:rowOff>
    </xdr:from>
    <xdr:ext cx="469744" cy="259045"/>
    <xdr:sp macro="" textlink="">
      <xdr:nvSpPr>
        <xdr:cNvPr id="779" name="テキスト ボックス 778"/>
        <xdr:cNvSpPr txBox="1"/>
      </xdr:nvSpPr>
      <xdr:spPr>
        <a:xfrm>
          <a:off x="20199428" y="997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55301</xdr:rowOff>
    </xdr:from>
    <xdr:to>
      <xdr:col>102</xdr:col>
      <xdr:colOff>114300</xdr:colOff>
      <xdr:row>52</xdr:row>
      <xdr:rowOff>109319</xdr:rowOff>
    </xdr:to>
    <xdr:cxnSp macro="">
      <xdr:nvCxnSpPr>
        <xdr:cNvPr id="780" name="直線コネクタ 779"/>
        <xdr:cNvCxnSpPr/>
      </xdr:nvCxnSpPr>
      <xdr:spPr>
        <a:xfrm>
          <a:off x="18656300" y="8799251"/>
          <a:ext cx="889000" cy="22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124447</xdr:rowOff>
    </xdr:from>
    <xdr:to>
      <xdr:col>102</xdr:col>
      <xdr:colOff>165100</xdr:colOff>
      <xdr:row>58</xdr:row>
      <xdr:rowOff>54597</xdr:rowOff>
    </xdr:to>
    <xdr:sp macro="" textlink="">
      <xdr:nvSpPr>
        <xdr:cNvPr id="781" name="フローチャート: 判断 780"/>
        <xdr:cNvSpPr/>
      </xdr:nvSpPr>
      <xdr:spPr>
        <a:xfrm>
          <a:off x="19494500" y="98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45724</xdr:rowOff>
    </xdr:from>
    <xdr:ext cx="469744" cy="259045"/>
    <xdr:sp macro="" textlink="">
      <xdr:nvSpPr>
        <xdr:cNvPr id="782" name="テキスト ボックス 781"/>
        <xdr:cNvSpPr txBox="1"/>
      </xdr:nvSpPr>
      <xdr:spPr>
        <a:xfrm>
          <a:off x="19310428" y="998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115235</xdr:rowOff>
    </xdr:from>
    <xdr:to>
      <xdr:col>98</xdr:col>
      <xdr:colOff>38100</xdr:colOff>
      <xdr:row>58</xdr:row>
      <xdr:rowOff>45385</xdr:rowOff>
    </xdr:to>
    <xdr:sp macro="" textlink="">
      <xdr:nvSpPr>
        <xdr:cNvPr id="783" name="フローチャート: 判断 782"/>
        <xdr:cNvSpPr/>
      </xdr:nvSpPr>
      <xdr:spPr>
        <a:xfrm>
          <a:off x="18605500" y="988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36512</xdr:rowOff>
    </xdr:from>
    <xdr:ext cx="469744" cy="259045"/>
    <xdr:sp macro="" textlink="">
      <xdr:nvSpPr>
        <xdr:cNvPr id="784" name="テキスト ボックス 783"/>
        <xdr:cNvSpPr txBox="1"/>
      </xdr:nvSpPr>
      <xdr:spPr>
        <a:xfrm>
          <a:off x="18421428" y="998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73972</xdr:rowOff>
    </xdr:from>
    <xdr:to>
      <xdr:col>116</xdr:col>
      <xdr:colOff>114300</xdr:colOff>
      <xdr:row>56</xdr:row>
      <xdr:rowOff>4122</xdr:rowOff>
    </xdr:to>
    <xdr:sp macro="" textlink="">
      <xdr:nvSpPr>
        <xdr:cNvPr id="790" name="楕円 789"/>
        <xdr:cNvSpPr/>
      </xdr:nvSpPr>
      <xdr:spPr>
        <a:xfrm>
          <a:off x="22110700" y="950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96849</xdr:rowOff>
    </xdr:from>
    <xdr:ext cx="534377" cy="259045"/>
    <xdr:sp macro="" textlink="">
      <xdr:nvSpPr>
        <xdr:cNvPr id="791" name="貸付金該当値テキスト"/>
        <xdr:cNvSpPr txBox="1"/>
      </xdr:nvSpPr>
      <xdr:spPr>
        <a:xfrm>
          <a:off x="22212300" y="935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108034</xdr:rowOff>
    </xdr:from>
    <xdr:to>
      <xdr:col>112</xdr:col>
      <xdr:colOff>38100</xdr:colOff>
      <xdr:row>55</xdr:row>
      <xdr:rowOff>38184</xdr:rowOff>
    </xdr:to>
    <xdr:sp macro="" textlink="">
      <xdr:nvSpPr>
        <xdr:cNvPr id="792" name="楕円 791"/>
        <xdr:cNvSpPr/>
      </xdr:nvSpPr>
      <xdr:spPr>
        <a:xfrm>
          <a:off x="21272500" y="936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54711</xdr:rowOff>
    </xdr:from>
    <xdr:ext cx="534377" cy="259045"/>
    <xdr:sp macro="" textlink="">
      <xdr:nvSpPr>
        <xdr:cNvPr id="793" name="テキスト ボックス 792"/>
        <xdr:cNvSpPr txBox="1"/>
      </xdr:nvSpPr>
      <xdr:spPr>
        <a:xfrm>
          <a:off x="21056111" y="914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76373</xdr:rowOff>
    </xdr:from>
    <xdr:to>
      <xdr:col>107</xdr:col>
      <xdr:colOff>101600</xdr:colOff>
      <xdr:row>54</xdr:row>
      <xdr:rowOff>6523</xdr:rowOff>
    </xdr:to>
    <xdr:sp macro="" textlink="">
      <xdr:nvSpPr>
        <xdr:cNvPr id="794" name="楕円 793"/>
        <xdr:cNvSpPr/>
      </xdr:nvSpPr>
      <xdr:spPr>
        <a:xfrm>
          <a:off x="20383500" y="916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23050</xdr:rowOff>
    </xdr:from>
    <xdr:ext cx="534377" cy="259045"/>
    <xdr:sp macro="" textlink="">
      <xdr:nvSpPr>
        <xdr:cNvPr id="795" name="テキスト ボックス 794"/>
        <xdr:cNvSpPr txBox="1"/>
      </xdr:nvSpPr>
      <xdr:spPr>
        <a:xfrm>
          <a:off x="20167111" y="89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58519</xdr:rowOff>
    </xdr:from>
    <xdr:to>
      <xdr:col>102</xdr:col>
      <xdr:colOff>165100</xdr:colOff>
      <xdr:row>52</xdr:row>
      <xdr:rowOff>160119</xdr:rowOff>
    </xdr:to>
    <xdr:sp macro="" textlink="">
      <xdr:nvSpPr>
        <xdr:cNvPr id="796" name="楕円 795"/>
        <xdr:cNvSpPr/>
      </xdr:nvSpPr>
      <xdr:spPr>
        <a:xfrm>
          <a:off x="19494500" y="897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5196</xdr:rowOff>
    </xdr:from>
    <xdr:ext cx="534377" cy="259045"/>
    <xdr:sp macro="" textlink="">
      <xdr:nvSpPr>
        <xdr:cNvPr id="797" name="テキスト ボックス 796"/>
        <xdr:cNvSpPr txBox="1"/>
      </xdr:nvSpPr>
      <xdr:spPr>
        <a:xfrm>
          <a:off x="19278111" y="874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4501</xdr:rowOff>
    </xdr:from>
    <xdr:to>
      <xdr:col>98</xdr:col>
      <xdr:colOff>38100</xdr:colOff>
      <xdr:row>51</xdr:row>
      <xdr:rowOff>106101</xdr:rowOff>
    </xdr:to>
    <xdr:sp macro="" textlink="">
      <xdr:nvSpPr>
        <xdr:cNvPr id="798" name="楕円 797"/>
        <xdr:cNvSpPr/>
      </xdr:nvSpPr>
      <xdr:spPr>
        <a:xfrm>
          <a:off x="18605500" y="874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122628</xdr:rowOff>
    </xdr:from>
    <xdr:ext cx="534377" cy="259045"/>
    <xdr:sp macro="" textlink="">
      <xdr:nvSpPr>
        <xdr:cNvPr id="799" name="テキスト ボックス 798"/>
        <xdr:cNvSpPr txBox="1"/>
      </xdr:nvSpPr>
      <xdr:spPr>
        <a:xfrm>
          <a:off x="18389111" y="852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18" name="テキスト ボックス 81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4" name="直線コネクタ 823"/>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5"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6" name="直線コネクタ 825"/>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7"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28" name="直線コネクタ 827"/>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5759</xdr:rowOff>
    </xdr:from>
    <xdr:to>
      <xdr:col>116</xdr:col>
      <xdr:colOff>63500</xdr:colOff>
      <xdr:row>76</xdr:row>
      <xdr:rowOff>55594</xdr:rowOff>
    </xdr:to>
    <xdr:cxnSp macro="">
      <xdr:nvCxnSpPr>
        <xdr:cNvPr id="829" name="直線コネクタ 828"/>
        <xdr:cNvCxnSpPr/>
      </xdr:nvCxnSpPr>
      <xdr:spPr>
        <a:xfrm flipV="1">
          <a:off x="21323300" y="13035959"/>
          <a:ext cx="8382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63803</xdr:rowOff>
    </xdr:from>
    <xdr:ext cx="534377" cy="259045"/>
    <xdr:sp macro="" textlink="">
      <xdr:nvSpPr>
        <xdr:cNvPr id="830" name="繰出金平均値テキスト"/>
        <xdr:cNvSpPr txBox="1"/>
      </xdr:nvSpPr>
      <xdr:spPr>
        <a:xfrm>
          <a:off x="22212300" y="1309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1" name="フローチャート: 判断 830"/>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55594</xdr:rowOff>
    </xdr:from>
    <xdr:to>
      <xdr:col>111</xdr:col>
      <xdr:colOff>177800</xdr:colOff>
      <xdr:row>76</xdr:row>
      <xdr:rowOff>71901</xdr:rowOff>
    </xdr:to>
    <xdr:cxnSp macro="">
      <xdr:nvCxnSpPr>
        <xdr:cNvPr id="832" name="直線コネクタ 831"/>
        <xdr:cNvCxnSpPr/>
      </xdr:nvCxnSpPr>
      <xdr:spPr>
        <a:xfrm flipV="1">
          <a:off x="20434300" y="13085794"/>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3" name="フローチャート: 判断 832"/>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164044</xdr:rowOff>
    </xdr:from>
    <xdr:ext cx="534377" cy="259045"/>
    <xdr:sp macro="" textlink="">
      <xdr:nvSpPr>
        <xdr:cNvPr id="834" name="テキスト ボックス 833"/>
        <xdr:cNvSpPr txBox="1"/>
      </xdr:nvSpPr>
      <xdr:spPr>
        <a:xfrm>
          <a:off x="21056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71901</xdr:rowOff>
    </xdr:from>
    <xdr:to>
      <xdr:col>107</xdr:col>
      <xdr:colOff>50800</xdr:colOff>
      <xdr:row>76</xdr:row>
      <xdr:rowOff>116517</xdr:rowOff>
    </xdr:to>
    <xdr:cxnSp macro="">
      <xdr:nvCxnSpPr>
        <xdr:cNvPr id="835" name="直線コネクタ 834"/>
        <xdr:cNvCxnSpPr/>
      </xdr:nvCxnSpPr>
      <xdr:spPr>
        <a:xfrm flipV="1">
          <a:off x="19545300" y="13102101"/>
          <a:ext cx="889000" cy="4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6" name="フローチャート: 判断 835"/>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15721</xdr:rowOff>
    </xdr:from>
    <xdr:ext cx="534377" cy="259045"/>
    <xdr:sp macro="" textlink="">
      <xdr:nvSpPr>
        <xdr:cNvPr id="837" name="テキスト ボックス 836"/>
        <xdr:cNvSpPr txBox="1"/>
      </xdr:nvSpPr>
      <xdr:spPr>
        <a:xfrm>
          <a:off x="20167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116517</xdr:rowOff>
    </xdr:from>
    <xdr:to>
      <xdr:col>102</xdr:col>
      <xdr:colOff>114300</xdr:colOff>
      <xdr:row>76</xdr:row>
      <xdr:rowOff>133986</xdr:rowOff>
    </xdr:to>
    <xdr:cxnSp macro="">
      <xdr:nvCxnSpPr>
        <xdr:cNvPr id="838" name="直線コネクタ 837"/>
        <xdr:cNvCxnSpPr/>
      </xdr:nvCxnSpPr>
      <xdr:spPr>
        <a:xfrm flipV="1">
          <a:off x="18656300" y="13146717"/>
          <a:ext cx="889000" cy="1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132886</xdr:rowOff>
    </xdr:from>
    <xdr:to>
      <xdr:col>102</xdr:col>
      <xdr:colOff>165100</xdr:colOff>
      <xdr:row>77</xdr:row>
      <xdr:rowOff>63036</xdr:rowOff>
    </xdr:to>
    <xdr:sp macro="" textlink="">
      <xdr:nvSpPr>
        <xdr:cNvPr id="839" name="フローチャート: 判断 838"/>
        <xdr:cNvSpPr/>
      </xdr:nvSpPr>
      <xdr:spPr>
        <a:xfrm>
          <a:off x="19494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54163</xdr:rowOff>
    </xdr:from>
    <xdr:ext cx="534377" cy="259045"/>
    <xdr:sp macro="" textlink="">
      <xdr:nvSpPr>
        <xdr:cNvPr id="840" name="テキスト ボックス 839"/>
        <xdr:cNvSpPr txBox="1"/>
      </xdr:nvSpPr>
      <xdr:spPr>
        <a:xfrm>
          <a:off x="19278111" y="1325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149937</xdr:rowOff>
    </xdr:from>
    <xdr:to>
      <xdr:col>98</xdr:col>
      <xdr:colOff>38100</xdr:colOff>
      <xdr:row>77</xdr:row>
      <xdr:rowOff>80087</xdr:rowOff>
    </xdr:to>
    <xdr:sp macro="" textlink="">
      <xdr:nvSpPr>
        <xdr:cNvPr id="841" name="フローチャート: 判断 840"/>
        <xdr:cNvSpPr/>
      </xdr:nvSpPr>
      <xdr:spPr>
        <a:xfrm>
          <a:off x="186055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71214</xdr:rowOff>
    </xdr:from>
    <xdr:ext cx="534377" cy="259045"/>
    <xdr:sp macro="" textlink="">
      <xdr:nvSpPr>
        <xdr:cNvPr id="842" name="テキスト ボックス 841"/>
        <xdr:cNvSpPr txBox="1"/>
      </xdr:nvSpPr>
      <xdr:spPr>
        <a:xfrm>
          <a:off x="18389111" y="1327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126409</xdr:rowOff>
    </xdr:from>
    <xdr:to>
      <xdr:col>116</xdr:col>
      <xdr:colOff>114300</xdr:colOff>
      <xdr:row>76</xdr:row>
      <xdr:rowOff>56559</xdr:rowOff>
    </xdr:to>
    <xdr:sp macro="" textlink="">
      <xdr:nvSpPr>
        <xdr:cNvPr id="848" name="楕円 847"/>
        <xdr:cNvSpPr/>
      </xdr:nvSpPr>
      <xdr:spPr>
        <a:xfrm>
          <a:off x="22110700" y="1298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149286</xdr:rowOff>
    </xdr:from>
    <xdr:ext cx="534377" cy="259045"/>
    <xdr:sp macro="" textlink="">
      <xdr:nvSpPr>
        <xdr:cNvPr id="849" name="繰出金該当値テキスト"/>
        <xdr:cNvSpPr txBox="1"/>
      </xdr:nvSpPr>
      <xdr:spPr>
        <a:xfrm>
          <a:off x="22212300" y="128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4794</xdr:rowOff>
    </xdr:from>
    <xdr:to>
      <xdr:col>112</xdr:col>
      <xdr:colOff>38100</xdr:colOff>
      <xdr:row>76</xdr:row>
      <xdr:rowOff>106394</xdr:rowOff>
    </xdr:to>
    <xdr:sp macro="" textlink="">
      <xdr:nvSpPr>
        <xdr:cNvPr id="850" name="楕円 849"/>
        <xdr:cNvSpPr/>
      </xdr:nvSpPr>
      <xdr:spPr>
        <a:xfrm>
          <a:off x="21272500" y="130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122921</xdr:rowOff>
    </xdr:from>
    <xdr:ext cx="534377" cy="259045"/>
    <xdr:sp macro="" textlink="">
      <xdr:nvSpPr>
        <xdr:cNvPr id="851" name="テキスト ボックス 850"/>
        <xdr:cNvSpPr txBox="1"/>
      </xdr:nvSpPr>
      <xdr:spPr>
        <a:xfrm>
          <a:off x="21056111" y="1281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21101</xdr:rowOff>
    </xdr:from>
    <xdr:to>
      <xdr:col>107</xdr:col>
      <xdr:colOff>101600</xdr:colOff>
      <xdr:row>76</xdr:row>
      <xdr:rowOff>122701</xdr:rowOff>
    </xdr:to>
    <xdr:sp macro="" textlink="">
      <xdr:nvSpPr>
        <xdr:cNvPr id="852" name="楕円 851"/>
        <xdr:cNvSpPr/>
      </xdr:nvSpPr>
      <xdr:spPr>
        <a:xfrm>
          <a:off x="20383500" y="130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139228</xdr:rowOff>
    </xdr:from>
    <xdr:ext cx="534377" cy="259045"/>
    <xdr:sp macro="" textlink="">
      <xdr:nvSpPr>
        <xdr:cNvPr id="853" name="テキスト ボックス 852"/>
        <xdr:cNvSpPr txBox="1"/>
      </xdr:nvSpPr>
      <xdr:spPr>
        <a:xfrm>
          <a:off x="20167111" y="1282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65717</xdr:rowOff>
    </xdr:from>
    <xdr:to>
      <xdr:col>102</xdr:col>
      <xdr:colOff>165100</xdr:colOff>
      <xdr:row>76</xdr:row>
      <xdr:rowOff>167317</xdr:rowOff>
    </xdr:to>
    <xdr:sp macro="" textlink="">
      <xdr:nvSpPr>
        <xdr:cNvPr id="854" name="楕円 853"/>
        <xdr:cNvSpPr/>
      </xdr:nvSpPr>
      <xdr:spPr>
        <a:xfrm>
          <a:off x="19494500" y="130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12393</xdr:rowOff>
    </xdr:from>
    <xdr:ext cx="534377" cy="259045"/>
    <xdr:sp macro="" textlink="">
      <xdr:nvSpPr>
        <xdr:cNvPr id="855" name="テキスト ボックス 854"/>
        <xdr:cNvSpPr txBox="1"/>
      </xdr:nvSpPr>
      <xdr:spPr>
        <a:xfrm>
          <a:off x="19278111" y="1287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83186</xdr:rowOff>
    </xdr:from>
    <xdr:to>
      <xdr:col>98</xdr:col>
      <xdr:colOff>38100</xdr:colOff>
      <xdr:row>77</xdr:row>
      <xdr:rowOff>13336</xdr:rowOff>
    </xdr:to>
    <xdr:sp macro="" textlink="">
      <xdr:nvSpPr>
        <xdr:cNvPr id="856" name="楕円 855"/>
        <xdr:cNvSpPr/>
      </xdr:nvSpPr>
      <xdr:spPr>
        <a:xfrm>
          <a:off x="18605500" y="1311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29862</xdr:rowOff>
    </xdr:from>
    <xdr:ext cx="534377" cy="259045"/>
    <xdr:sp macro="" textlink="">
      <xdr:nvSpPr>
        <xdr:cNvPr id="857" name="テキスト ボックス 856"/>
        <xdr:cNvSpPr txBox="1"/>
      </xdr:nvSpPr>
      <xdr:spPr>
        <a:xfrm>
          <a:off x="18389111" y="1288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0" name="フローチャート: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2" name="フローチャート: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3" name="テキスト ボックス 88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5" name="フローチャート: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6" name="テキスト ボックス 88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8" name="フローチャート: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9" name="テキスト ボックス 88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0" name="フローチャート: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1" name="テキスト ボックス 89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9" name="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0" name="テキスト ボックス 89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1" name="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2" name="テキスト ボックス 90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3" name="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4" name="テキスト ボックス 90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6" name="テキスト ボックス 90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人件費、貸付金、維持補修費、普通建設事業費（更新整備）、公債費等については、類似団体平均を上回っている。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定員適正化計画による職員の削減により着実にコストの削減を図ってきているものの、依然として類似団体平均を上回っている。今後も引き続き定員適正化計画による職員削減の実施、指定管理制度の導入など業務の外部委託化を進め、コストの低減化を図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維持補修費については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、除排雪に係る経費の増加により大幅な増となった。また、今後も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施設の老朽化に合わせて増加していくことが想定されるが、公共施設等総合管理計画に基づき施設の集約化などを図り、維持補修費を抑制していく。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普通建設事業（更新整備）については、旭・裏館統合保育所建設事業や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大崎中学校区小中一体校建設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事業などの実施に伴い、類似団体平均を上回っている。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公債費については、合併特例債や臨時財政対策債等の償還金の増加によるもの。</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新潟県三条市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99,241
98,713
431.97
48,099,283
47,611,226
304,166
25,648,680
70,000,896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119.1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111506</xdr:rowOff>
    </xdr:from>
    <xdr:to>
      <xdr:col>24</xdr:col>
      <xdr:colOff>63500</xdr:colOff>
      <xdr:row>37</xdr:row>
      <xdr:rowOff>113792</xdr:rowOff>
    </xdr:to>
    <xdr:cxnSp macro="">
      <xdr:nvCxnSpPr>
        <xdr:cNvPr id="61" name="直線コネクタ 60"/>
        <xdr:cNvCxnSpPr/>
      </xdr:nvCxnSpPr>
      <xdr:spPr>
        <a:xfrm flipV="1">
          <a:off x="3797300" y="645515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30624</xdr:rowOff>
    </xdr:from>
    <xdr:ext cx="469744" cy="259045"/>
    <xdr:sp macro="" textlink="">
      <xdr:nvSpPr>
        <xdr:cNvPr id="62" name="議会費平均値テキスト"/>
        <xdr:cNvSpPr txBox="1"/>
      </xdr:nvSpPr>
      <xdr:spPr>
        <a:xfrm>
          <a:off x="4686300" y="6031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26924</xdr:rowOff>
    </xdr:from>
    <xdr:to>
      <xdr:col>19</xdr:col>
      <xdr:colOff>177800</xdr:colOff>
      <xdr:row>37</xdr:row>
      <xdr:rowOff>113792</xdr:rowOff>
    </xdr:to>
    <xdr:cxnSp macro="">
      <xdr:nvCxnSpPr>
        <xdr:cNvPr id="64" name="直線コネクタ 63"/>
        <xdr:cNvCxnSpPr/>
      </xdr:nvCxnSpPr>
      <xdr:spPr>
        <a:xfrm>
          <a:off x="2908300" y="637057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26924</xdr:rowOff>
    </xdr:from>
    <xdr:to>
      <xdr:col>15</xdr:col>
      <xdr:colOff>50800</xdr:colOff>
      <xdr:row>37</xdr:row>
      <xdr:rowOff>72644</xdr:rowOff>
    </xdr:to>
    <xdr:cxnSp macro="">
      <xdr:nvCxnSpPr>
        <xdr:cNvPr id="67" name="直線コネクタ 66"/>
        <xdr:cNvCxnSpPr/>
      </xdr:nvCxnSpPr>
      <xdr:spPr>
        <a:xfrm flipV="1">
          <a:off x="2019300" y="63705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72644</xdr:rowOff>
    </xdr:from>
    <xdr:to>
      <xdr:col>10</xdr:col>
      <xdr:colOff>114300</xdr:colOff>
      <xdr:row>37</xdr:row>
      <xdr:rowOff>89408</xdr:rowOff>
    </xdr:to>
    <xdr:cxnSp macro="">
      <xdr:nvCxnSpPr>
        <xdr:cNvPr id="70" name="直線コネクタ 69"/>
        <xdr:cNvCxnSpPr/>
      </xdr:nvCxnSpPr>
      <xdr:spPr>
        <a:xfrm flipV="1">
          <a:off x="1130300" y="6416294"/>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12700</xdr:rowOff>
    </xdr:from>
    <xdr:to>
      <xdr:col>10</xdr:col>
      <xdr:colOff>165100</xdr:colOff>
      <xdr:row>37</xdr:row>
      <xdr:rowOff>114300</xdr:rowOff>
    </xdr:to>
    <xdr:sp macro="" textlink="">
      <xdr:nvSpPr>
        <xdr:cNvPr id="71" name="フローチャート: 判断 70"/>
        <xdr:cNvSpPr/>
      </xdr:nvSpPr>
      <xdr:spPr>
        <a:xfrm>
          <a:off x="196850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130827</xdr:rowOff>
    </xdr:from>
    <xdr:ext cx="469744" cy="259045"/>
    <xdr:sp macro="" textlink="">
      <xdr:nvSpPr>
        <xdr:cNvPr id="72" name="テキスト ボックス 71"/>
        <xdr:cNvSpPr txBox="1"/>
      </xdr:nvSpPr>
      <xdr:spPr>
        <a:xfrm>
          <a:off x="1784428" y="613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31750</xdr:rowOff>
    </xdr:from>
    <xdr:to>
      <xdr:col>6</xdr:col>
      <xdr:colOff>38100</xdr:colOff>
      <xdr:row>37</xdr:row>
      <xdr:rowOff>133350</xdr:rowOff>
    </xdr:to>
    <xdr:sp macro="" textlink="">
      <xdr:nvSpPr>
        <xdr:cNvPr id="73" name="フローチャート: 判断 72"/>
        <xdr:cNvSpPr/>
      </xdr:nvSpPr>
      <xdr:spPr>
        <a:xfrm>
          <a:off x="1079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149877</xdr:rowOff>
    </xdr:from>
    <xdr:ext cx="469744" cy="259045"/>
    <xdr:sp macro="" textlink="">
      <xdr:nvSpPr>
        <xdr:cNvPr id="74" name="テキスト ボックス 73"/>
        <xdr:cNvSpPr txBox="1"/>
      </xdr:nvSpPr>
      <xdr:spPr>
        <a:xfrm>
          <a:off x="895428"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60706</xdr:rowOff>
    </xdr:from>
    <xdr:to>
      <xdr:col>24</xdr:col>
      <xdr:colOff>114300</xdr:colOff>
      <xdr:row>37</xdr:row>
      <xdr:rowOff>162306</xdr:rowOff>
    </xdr:to>
    <xdr:sp macro="" textlink="">
      <xdr:nvSpPr>
        <xdr:cNvPr id="80" name="楕円 79"/>
        <xdr:cNvSpPr/>
      </xdr:nvSpPr>
      <xdr:spPr>
        <a:xfrm>
          <a:off x="4584700" y="640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39133</xdr:rowOff>
    </xdr:from>
    <xdr:ext cx="469744" cy="259045"/>
    <xdr:sp macro="" textlink="">
      <xdr:nvSpPr>
        <xdr:cNvPr id="81" name="議会費該当値テキスト"/>
        <xdr:cNvSpPr txBox="1"/>
      </xdr:nvSpPr>
      <xdr:spPr>
        <a:xfrm>
          <a:off x="4686300" y="638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62992</xdr:rowOff>
    </xdr:from>
    <xdr:to>
      <xdr:col>20</xdr:col>
      <xdr:colOff>38100</xdr:colOff>
      <xdr:row>37</xdr:row>
      <xdr:rowOff>164592</xdr:rowOff>
    </xdr:to>
    <xdr:sp macro="" textlink="">
      <xdr:nvSpPr>
        <xdr:cNvPr id="82" name="楕円 81"/>
        <xdr:cNvSpPr/>
      </xdr:nvSpPr>
      <xdr:spPr>
        <a:xfrm>
          <a:off x="3746500" y="64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155719</xdr:rowOff>
    </xdr:from>
    <xdr:ext cx="469744" cy="259045"/>
    <xdr:sp macro="" textlink="">
      <xdr:nvSpPr>
        <xdr:cNvPr id="83" name="テキスト ボックス 82"/>
        <xdr:cNvSpPr txBox="1"/>
      </xdr:nvSpPr>
      <xdr:spPr>
        <a:xfrm>
          <a:off x="3562428" y="649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147574</xdr:rowOff>
    </xdr:from>
    <xdr:to>
      <xdr:col>15</xdr:col>
      <xdr:colOff>101600</xdr:colOff>
      <xdr:row>37</xdr:row>
      <xdr:rowOff>77724</xdr:rowOff>
    </xdr:to>
    <xdr:sp macro="" textlink="">
      <xdr:nvSpPr>
        <xdr:cNvPr id="84" name="楕円 83"/>
        <xdr:cNvSpPr/>
      </xdr:nvSpPr>
      <xdr:spPr>
        <a:xfrm>
          <a:off x="2857500" y="631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68851</xdr:rowOff>
    </xdr:from>
    <xdr:ext cx="469744" cy="259045"/>
    <xdr:sp macro="" textlink="">
      <xdr:nvSpPr>
        <xdr:cNvPr id="85" name="テキスト ボックス 84"/>
        <xdr:cNvSpPr txBox="1"/>
      </xdr:nvSpPr>
      <xdr:spPr>
        <a:xfrm>
          <a:off x="2673428" y="641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21844</xdr:rowOff>
    </xdr:from>
    <xdr:to>
      <xdr:col>10</xdr:col>
      <xdr:colOff>165100</xdr:colOff>
      <xdr:row>37</xdr:row>
      <xdr:rowOff>123444</xdr:rowOff>
    </xdr:to>
    <xdr:sp macro="" textlink="">
      <xdr:nvSpPr>
        <xdr:cNvPr id="86" name="楕円 85"/>
        <xdr:cNvSpPr/>
      </xdr:nvSpPr>
      <xdr:spPr>
        <a:xfrm>
          <a:off x="1968500" y="636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114571</xdr:rowOff>
    </xdr:from>
    <xdr:ext cx="469744" cy="259045"/>
    <xdr:sp macro="" textlink="">
      <xdr:nvSpPr>
        <xdr:cNvPr id="87" name="テキスト ボックス 86"/>
        <xdr:cNvSpPr txBox="1"/>
      </xdr:nvSpPr>
      <xdr:spPr>
        <a:xfrm>
          <a:off x="1784428" y="645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38608</xdr:rowOff>
    </xdr:from>
    <xdr:to>
      <xdr:col>6</xdr:col>
      <xdr:colOff>38100</xdr:colOff>
      <xdr:row>37</xdr:row>
      <xdr:rowOff>140208</xdr:rowOff>
    </xdr:to>
    <xdr:sp macro="" textlink="">
      <xdr:nvSpPr>
        <xdr:cNvPr id="88" name="楕円 87"/>
        <xdr:cNvSpPr/>
      </xdr:nvSpPr>
      <xdr:spPr>
        <a:xfrm>
          <a:off x="1079500" y="638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131335</xdr:rowOff>
    </xdr:from>
    <xdr:ext cx="469744" cy="259045"/>
    <xdr:sp macro="" textlink="">
      <xdr:nvSpPr>
        <xdr:cNvPr id="89" name="テキスト ボックス 88"/>
        <xdr:cNvSpPr txBox="1"/>
      </xdr:nvSpPr>
      <xdr:spPr>
        <a:xfrm>
          <a:off x="895428"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102452</xdr:rowOff>
    </xdr:from>
    <xdr:to>
      <xdr:col>24</xdr:col>
      <xdr:colOff>63500</xdr:colOff>
      <xdr:row>57</xdr:row>
      <xdr:rowOff>122925</xdr:rowOff>
    </xdr:to>
    <xdr:cxnSp macro="">
      <xdr:nvCxnSpPr>
        <xdr:cNvPr id="116" name="直線コネクタ 115"/>
        <xdr:cNvCxnSpPr/>
      </xdr:nvCxnSpPr>
      <xdr:spPr>
        <a:xfrm>
          <a:off x="3797300" y="9875102"/>
          <a:ext cx="838200" cy="2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93134</xdr:rowOff>
    </xdr:from>
    <xdr:to>
      <xdr:col>19</xdr:col>
      <xdr:colOff>177800</xdr:colOff>
      <xdr:row>57</xdr:row>
      <xdr:rowOff>102452</xdr:rowOff>
    </xdr:to>
    <xdr:cxnSp macro="">
      <xdr:nvCxnSpPr>
        <xdr:cNvPr id="119" name="直線コネクタ 118"/>
        <xdr:cNvCxnSpPr/>
      </xdr:nvCxnSpPr>
      <xdr:spPr>
        <a:xfrm>
          <a:off x="2908300" y="9865784"/>
          <a:ext cx="889000" cy="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93134</xdr:rowOff>
    </xdr:from>
    <xdr:to>
      <xdr:col>15</xdr:col>
      <xdr:colOff>50800</xdr:colOff>
      <xdr:row>57</xdr:row>
      <xdr:rowOff>100198</xdr:rowOff>
    </xdr:to>
    <xdr:cxnSp macro="">
      <xdr:nvCxnSpPr>
        <xdr:cNvPr id="122" name="直線コネクタ 121"/>
        <xdr:cNvCxnSpPr/>
      </xdr:nvCxnSpPr>
      <xdr:spPr>
        <a:xfrm flipV="1">
          <a:off x="2019300" y="9865784"/>
          <a:ext cx="8890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100198</xdr:rowOff>
    </xdr:from>
    <xdr:to>
      <xdr:col>10</xdr:col>
      <xdr:colOff>114300</xdr:colOff>
      <xdr:row>57</xdr:row>
      <xdr:rowOff>124461</xdr:rowOff>
    </xdr:to>
    <xdr:cxnSp macro="">
      <xdr:nvCxnSpPr>
        <xdr:cNvPr id="125" name="直線コネクタ 124"/>
        <xdr:cNvCxnSpPr/>
      </xdr:nvCxnSpPr>
      <xdr:spPr>
        <a:xfrm flipV="1">
          <a:off x="1130300" y="9872848"/>
          <a:ext cx="889000" cy="2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6" name="フローチャート: 判断 125"/>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142372</xdr:rowOff>
    </xdr:from>
    <xdr:ext cx="534377" cy="259045"/>
    <xdr:sp macro="" textlink="">
      <xdr:nvSpPr>
        <xdr:cNvPr id="127" name="テキスト ボックス 126"/>
        <xdr:cNvSpPr txBox="1"/>
      </xdr:nvSpPr>
      <xdr:spPr>
        <a:xfrm>
          <a:off x="1752111" y="99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28" name="フローチャート: 判断 127"/>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163081</xdr:rowOff>
    </xdr:from>
    <xdr:ext cx="534377" cy="259045"/>
    <xdr:sp macro="" textlink="">
      <xdr:nvSpPr>
        <xdr:cNvPr id="129" name="テキスト ボックス 128"/>
        <xdr:cNvSpPr txBox="1"/>
      </xdr:nvSpPr>
      <xdr:spPr>
        <a:xfrm>
          <a:off x="863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72125</xdr:rowOff>
    </xdr:from>
    <xdr:to>
      <xdr:col>24</xdr:col>
      <xdr:colOff>114300</xdr:colOff>
      <xdr:row>58</xdr:row>
      <xdr:rowOff>2275</xdr:rowOff>
    </xdr:to>
    <xdr:sp macro="" textlink="">
      <xdr:nvSpPr>
        <xdr:cNvPr id="135" name="楕円 134"/>
        <xdr:cNvSpPr/>
      </xdr:nvSpPr>
      <xdr:spPr>
        <a:xfrm>
          <a:off x="4584700" y="984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161071</xdr:rowOff>
    </xdr:from>
    <xdr:ext cx="534377" cy="259045"/>
    <xdr:sp macro="" textlink="">
      <xdr:nvSpPr>
        <xdr:cNvPr id="136" name="総務費該当値テキスト"/>
        <xdr:cNvSpPr txBox="1"/>
      </xdr:nvSpPr>
      <xdr:spPr>
        <a:xfrm>
          <a:off x="4686300" y="97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51652</xdr:rowOff>
    </xdr:from>
    <xdr:to>
      <xdr:col>20</xdr:col>
      <xdr:colOff>38100</xdr:colOff>
      <xdr:row>57</xdr:row>
      <xdr:rowOff>153252</xdr:rowOff>
    </xdr:to>
    <xdr:sp macro="" textlink="">
      <xdr:nvSpPr>
        <xdr:cNvPr id="137" name="楕円 136"/>
        <xdr:cNvSpPr/>
      </xdr:nvSpPr>
      <xdr:spPr>
        <a:xfrm>
          <a:off x="3746500" y="982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144379</xdr:rowOff>
    </xdr:from>
    <xdr:ext cx="534377" cy="259045"/>
    <xdr:sp macro="" textlink="">
      <xdr:nvSpPr>
        <xdr:cNvPr id="138" name="テキスト ボックス 137"/>
        <xdr:cNvSpPr txBox="1"/>
      </xdr:nvSpPr>
      <xdr:spPr>
        <a:xfrm>
          <a:off x="3530111" y="99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42334</xdr:rowOff>
    </xdr:from>
    <xdr:to>
      <xdr:col>15</xdr:col>
      <xdr:colOff>101600</xdr:colOff>
      <xdr:row>57</xdr:row>
      <xdr:rowOff>143934</xdr:rowOff>
    </xdr:to>
    <xdr:sp macro="" textlink="">
      <xdr:nvSpPr>
        <xdr:cNvPr id="139" name="楕円 138"/>
        <xdr:cNvSpPr/>
      </xdr:nvSpPr>
      <xdr:spPr>
        <a:xfrm>
          <a:off x="2857500" y="981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135061</xdr:rowOff>
    </xdr:from>
    <xdr:ext cx="534377" cy="259045"/>
    <xdr:sp macro="" textlink="">
      <xdr:nvSpPr>
        <xdr:cNvPr id="140" name="テキスト ボックス 139"/>
        <xdr:cNvSpPr txBox="1"/>
      </xdr:nvSpPr>
      <xdr:spPr>
        <a:xfrm>
          <a:off x="2641111" y="9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49398</xdr:rowOff>
    </xdr:from>
    <xdr:to>
      <xdr:col>10</xdr:col>
      <xdr:colOff>165100</xdr:colOff>
      <xdr:row>57</xdr:row>
      <xdr:rowOff>150998</xdr:rowOff>
    </xdr:to>
    <xdr:sp macro="" textlink="">
      <xdr:nvSpPr>
        <xdr:cNvPr id="141" name="楕円 140"/>
        <xdr:cNvSpPr/>
      </xdr:nvSpPr>
      <xdr:spPr>
        <a:xfrm>
          <a:off x="1968500" y="982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167525</xdr:rowOff>
    </xdr:from>
    <xdr:ext cx="534377" cy="259045"/>
    <xdr:sp macro="" textlink="">
      <xdr:nvSpPr>
        <xdr:cNvPr id="142" name="テキスト ボックス 141"/>
        <xdr:cNvSpPr txBox="1"/>
      </xdr:nvSpPr>
      <xdr:spPr>
        <a:xfrm>
          <a:off x="1752111" y="959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73661</xdr:rowOff>
    </xdr:from>
    <xdr:to>
      <xdr:col>6</xdr:col>
      <xdr:colOff>38100</xdr:colOff>
      <xdr:row>58</xdr:row>
      <xdr:rowOff>3811</xdr:rowOff>
    </xdr:to>
    <xdr:sp macro="" textlink="">
      <xdr:nvSpPr>
        <xdr:cNvPr id="143" name="楕円 142"/>
        <xdr:cNvSpPr/>
      </xdr:nvSpPr>
      <xdr:spPr>
        <a:xfrm>
          <a:off x="1079500" y="984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166388</xdr:rowOff>
    </xdr:from>
    <xdr:ext cx="534377" cy="259045"/>
    <xdr:sp macro="" textlink="">
      <xdr:nvSpPr>
        <xdr:cNvPr id="144" name="テキスト ボックス 143"/>
        <xdr:cNvSpPr txBox="1"/>
      </xdr:nvSpPr>
      <xdr:spPr>
        <a:xfrm>
          <a:off x="863111" y="99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132180</xdr:rowOff>
    </xdr:from>
    <xdr:to>
      <xdr:col>24</xdr:col>
      <xdr:colOff>63500</xdr:colOff>
      <xdr:row>77</xdr:row>
      <xdr:rowOff>141886</xdr:rowOff>
    </xdr:to>
    <xdr:cxnSp macro="">
      <xdr:nvCxnSpPr>
        <xdr:cNvPr id="172" name="直線コネクタ 171"/>
        <xdr:cNvCxnSpPr/>
      </xdr:nvCxnSpPr>
      <xdr:spPr>
        <a:xfrm flipV="1">
          <a:off x="3797300" y="13333830"/>
          <a:ext cx="838200" cy="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141886</xdr:rowOff>
    </xdr:from>
    <xdr:to>
      <xdr:col>19</xdr:col>
      <xdr:colOff>177800</xdr:colOff>
      <xdr:row>77</xdr:row>
      <xdr:rowOff>159807</xdr:rowOff>
    </xdr:to>
    <xdr:cxnSp macro="">
      <xdr:nvCxnSpPr>
        <xdr:cNvPr id="175" name="直線コネクタ 174"/>
        <xdr:cNvCxnSpPr/>
      </xdr:nvCxnSpPr>
      <xdr:spPr>
        <a:xfrm flipV="1">
          <a:off x="2908300" y="13343536"/>
          <a:ext cx="889000" cy="1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159807</xdr:rowOff>
    </xdr:from>
    <xdr:to>
      <xdr:col>15</xdr:col>
      <xdr:colOff>50800</xdr:colOff>
      <xdr:row>78</xdr:row>
      <xdr:rowOff>15208</xdr:rowOff>
    </xdr:to>
    <xdr:cxnSp macro="">
      <xdr:nvCxnSpPr>
        <xdr:cNvPr id="178" name="直線コネクタ 177"/>
        <xdr:cNvCxnSpPr/>
      </xdr:nvCxnSpPr>
      <xdr:spPr>
        <a:xfrm flipV="1">
          <a:off x="2019300" y="13361457"/>
          <a:ext cx="889000" cy="2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42538</xdr:rowOff>
    </xdr:from>
    <xdr:ext cx="599010" cy="259045"/>
    <xdr:sp macro="" textlink="">
      <xdr:nvSpPr>
        <xdr:cNvPr id="180" name="テキスト ボックス 179"/>
        <xdr:cNvSpPr txBox="1"/>
      </xdr:nvSpPr>
      <xdr:spPr>
        <a:xfrm>
          <a:off x="2608795" y="1341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15208</xdr:rowOff>
    </xdr:from>
    <xdr:to>
      <xdr:col>10</xdr:col>
      <xdr:colOff>114300</xdr:colOff>
      <xdr:row>78</xdr:row>
      <xdr:rowOff>48306</xdr:rowOff>
    </xdr:to>
    <xdr:cxnSp macro="">
      <xdr:nvCxnSpPr>
        <xdr:cNvPr id="181" name="直線コネクタ 180"/>
        <xdr:cNvCxnSpPr/>
      </xdr:nvCxnSpPr>
      <xdr:spPr>
        <a:xfrm flipV="1">
          <a:off x="1130300" y="13388308"/>
          <a:ext cx="889000" cy="3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71188</xdr:rowOff>
    </xdr:from>
    <xdr:to>
      <xdr:col>10</xdr:col>
      <xdr:colOff>165100</xdr:colOff>
      <xdr:row>78</xdr:row>
      <xdr:rowOff>1338</xdr:rowOff>
    </xdr:to>
    <xdr:sp macro="" textlink="">
      <xdr:nvSpPr>
        <xdr:cNvPr id="182" name="フローチャート: 判断 181"/>
        <xdr:cNvSpPr/>
      </xdr:nvSpPr>
      <xdr:spPr>
        <a:xfrm>
          <a:off x="1968500" y="1327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17865</xdr:rowOff>
    </xdr:from>
    <xdr:ext cx="599010" cy="259045"/>
    <xdr:sp macro="" textlink="">
      <xdr:nvSpPr>
        <xdr:cNvPr id="183" name="テキスト ボックス 182"/>
        <xdr:cNvSpPr txBox="1"/>
      </xdr:nvSpPr>
      <xdr:spPr>
        <a:xfrm>
          <a:off x="1719795" y="13048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113854</xdr:rowOff>
    </xdr:from>
    <xdr:to>
      <xdr:col>6</xdr:col>
      <xdr:colOff>38100</xdr:colOff>
      <xdr:row>78</xdr:row>
      <xdr:rowOff>44004</xdr:rowOff>
    </xdr:to>
    <xdr:sp macro="" textlink="">
      <xdr:nvSpPr>
        <xdr:cNvPr id="184" name="フローチャート: 判断 183"/>
        <xdr:cNvSpPr/>
      </xdr:nvSpPr>
      <xdr:spPr>
        <a:xfrm>
          <a:off x="1079500" y="1331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60531</xdr:rowOff>
    </xdr:from>
    <xdr:ext cx="599010" cy="259045"/>
    <xdr:sp macro="" textlink="">
      <xdr:nvSpPr>
        <xdr:cNvPr id="185" name="テキスト ボックス 184"/>
        <xdr:cNvSpPr txBox="1"/>
      </xdr:nvSpPr>
      <xdr:spPr>
        <a:xfrm>
          <a:off x="830795" y="1309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81380</xdr:rowOff>
    </xdr:from>
    <xdr:to>
      <xdr:col>24</xdr:col>
      <xdr:colOff>114300</xdr:colOff>
      <xdr:row>78</xdr:row>
      <xdr:rowOff>11530</xdr:rowOff>
    </xdr:to>
    <xdr:sp macro="" textlink="">
      <xdr:nvSpPr>
        <xdr:cNvPr id="191" name="楕円 190"/>
        <xdr:cNvSpPr/>
      </xdr:nvSpPr>
      <xdr:spPr>
        <a:xfrm>
          <a:off x="4584700" y="132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59807</xdr:rowOff>
    </xdr:from>
    <xdr:ext cx="599010" cy="259045"/>
    <xdr:sp macro="" textlink="">
      <xdr:nvSpPr>
        <xdr:cNvPr id="192" name="民生費該当値テキスト"/>
        <xdr:cNvSpPr txBox="1"/>
      </xdr:nvSpPr>
      <xdr:spPr>
        <a:xfrm>
          <a:off x="4686300" y="1326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91086</xdr:rowOff>
    </xdr:from>
    <xdr:to>
      <xdr:col>20</xdr:col>
      <xdr:colOff>38100</xdr:colOff>
      <xdr:row>78</xdr:row>
      <xdr:rowOff>21236</xdr:rowOff>
    </xdr:to>
    <xdr:sp macro="" textlink="">
      <xdr:nvSpPr>
        <xdr:cNvPr id="193" name="楕円 192"/>
        <xdr:cNvSpPr/>
      </xdr:nvSpPr>
      <xdr:spPr>
        <a:xfrm>
          <a:off x="3746500" y="1329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12363</xdr:rowOff>
    </xdr:from>
    <xdr:ext cx="599010" cy="259045"/>
    <xdr:sp macro="" textlink="">
      <xdr:nvSpPr>
        <xdr:cNvPr id="194" name="テキスト ボックス 193"/>
        <xdr:cNvSpPr txBox="1"/>
      </xdr:nvSpPr>
      <xdr:spPr>
        <a:xfrm>
          <a:off x="3497795" y="1338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109007</xdr:rowOff>
    </xdr:from>
    <xdr:to>
      <xdr:col>15</xdr:col>
      <xdr:colOff>101600</xdr:colOff>
      <xdr:row>78</xdr:row>
      <xdr:rowOff>39157</xdr:rowOff>
    </xdr:to>
    <xdr:sp macro="" textlink="">
      <xdr:nvSpPr>
        <xdr:cNvPr id="195" name="楕円 194"/>
        <xdr:cNvSpPr/>
      </xdr:nvSpPr>
      <xdr:spPr>
        <a:xfrm>
          <a:off x="2857500" y="1331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55684</xdr:rowOff>
    </xdr:from>
    <xdr:ext cx="599010" cy="259045"/>
    <xdr:sp macro="" textlink="">
      <xdr:nvSpPr>
        <xdr:cNvPr id="196" name="テキスト ボックス 195"/>
        <xdr:cNvSpPr txBox="1"/>
      </xdr:nvSpPr>
      <xdr:spPr>
        <a:xfrm>
          <a:off x="2608795" y="13085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135858</xdr:rowOff>
    </xdr:from>
    <xdr:to>
      <xdr:col>10</xdr:col>
      <xdr:colOff>165100</xdr:colOff>
      <xdr:row>78</xdr:row>
      <xdr:rowOff>66008</xdr:rowOff>
    </xdr:to>
    <xdr:sp macro="" textlink="">
      <xdr:nvSpPr>
        <xdr:cNvPr id="197" name="楕円 196"/>
        <xdr:cNvSpPr/>
      </xdr:nvSpPr>
      <xdr:spPr>
        <a:xfrm>
          <a:off x="1968500" y="1333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57135</xdr:rowOff>
    </xdr:from>
    <xdr:ext cx="599010" cy="259045"/>
    <xdr:sp macro="" textlink="">
      <xdr:nvSpPr>
        <xdr:cNvPr id="198" name="テキスト ボックス 197"/>
        <xdr:cNvSpPr txBox="1"/>
      </xdr:nvSpPr>
      <xdr:spPr>
        <a:xfrm>
          <a:off x="1719795" y="1343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168956</xdr:rowOff>
    </xdr:from>
    <xdr:to>
      <xdr:col>6</xdr:col>
      <xdr:colOff>38100</xdr:colOff>
      <xdr:row>78</xdr:row>
      <xdr:rowOff>99106</xdr:rowOff>
    </xdr:to>
    <xdr:sp macro="" textlink="">
      <xdr:nvSpPr>
        <xdr:cNvPr id="199" name="楕円 198"/>
        <xdr:cNvSpPr/>
      </xdr:nvSpPr>
      <xdr:spPr>
        <a:xfrm>
          <a:off x="1079500" y="1337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90233</xdr:rowOff>
    </xdr:from>
    <xdr:ext cx="599010" cy="259045"/>
    <xdr:sp macro="" textlink="">
      <xdr:nvSpPr>
        <xdr:cNvPr id="200" name="テキスト ボックス 199"/>
        <xdr:cNvSpPr txBox="1"/>
      </xdr:nvSpPr>
      <xdr:spPr>
        <a:xfrm>
          <a:off x="830795" y="13463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126693</xdr:rowOff>
    </xdr:from>
    <xdr:to>
      <xdr:col>24</xdr:col>
      <xdr:colOff>63500</xdr:colOff>
      <xdr:row>97</xdr:row>
      <xdr:rowOff>163703</xdr:rowOff>
    </xdr:to>
    <xdr:cxnSp macro="">
      <xdr:nvCxnSpPr>
        <xdr:cNvPr id="228" name="直線コネクタ 227"/>
        <xdr:cNvCxnSpPr/>
      </xdr:nvCxnSpPr>
      <xdr:spPr>
        <a:xfrm flipV="1">
          <a:off x="3797300" y="16757343"/>
          <a:ext cx="838200" cy="3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97947</xdr:rowOff>
    </xdr:from>
    <xdr:ext cx="534377" cy="259045"/>
    <xdr:sp macro="" textlink="">
      <xdr:nvSpPr>
        <xdr:cNvPr id="229" name="衛生費平均値テキスト"/>
        <xdr:cNvSpPr txBox="1"/>
      </xdr:nvSpPr>
      <xdr:spPr>
        <a:xfrm>
          <a:off x="4686300" y="16385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141506</xdr:rowOff>
    </xdr:from>
    <xdr:to>
      <xdr:col>19</xdr:col>
      <xdr:colOff>177800</xdr:colOff>
      <xdr:row>97</xdr:row>
      <xdr:rowOff>163703</xdr:rowOff>
    </xdr:to>
    <xdr:cxnSp macro="">
      <xdr:nvCxnSpPr>
        <xdr:cNvPr id="231" name="直線コネクタ 230"/>
        <xdr:cNvCxnSpPr/>
      </xdr:nvCxnSpPr>
      <xdr:spPr>
        <a:xfrm>
          <a:off x="2908300" y="16772156"/>
          <a:ext cx="889000" cy="2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14797</xdr:rowOff>
    </xdr:from>
    <xdr:ext cx="534377" cy="259045"/>
    <xdr:sp macro="" textlink="">
      <xdr:nvSpPr>
        <xdr:cNvPr id="233" name="テキスト ボックス 232"/>
        <xdr:cNvSpPr txBox="1"/>
      </xdr:nvSpPr>
      <xdr:spPr>
        <a:xfrm>
          <a:off x="3530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133024</xdr:rowOff>
    </xdr:from>
    <xdr:to>
      <xdr:col>15</xdr:col>
      <xdr:colOff>50800</xdr:colOff>
      <xdr:row>97</xdr:row>
      <xdr:rowOff>141506</xdr:rowOff>
    </xdr:to>
    <xdr:cxnSp macro="">
      <xdr:nvCxnSpPr>
        <xdr:cNvPr id="234" name="直線コネクタ 233"/>
        <xdr:cNvCxnSpPr/>
      </xdr:nvCxnSpPr>
      <xdr:spPr>
        <a:xfrm>
          <a:off x="2019300" y="16763674"/>
          <a:ext cx="889000" cy="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147454</xdr:rowOff>
    </xdr:from>
    <xdr:ext cx="534377" cy="259045"/>
    <xdr:sp macro="" textlink="">
      <xdr:nvSpPr>
        <xdr:cNvPr id="236" name="テキスト ボックス 235"/>
        <xdr:cNvSpPr txBox="1"/>
      </xdr:nvSpPr>
      <xdr:spPr>
        <a:xfrm>
          <a:off x="2641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128338</xdr:rowOff>
    </xdr:from>
    <xdr:to>
      <xdr:col>10</xdr:col>
      <xdr:colOff>114300</xdr:colOff>
      <xdr:row>97</xdr:row>
      <xdr:rowOff>133024</xdr:rowOff>
    </xdr:to>
    <xdr:cxnSp macro="">
      <xdr:nvCxnSpPr>
        <xdr:cNvPr id="237" name="直線コネクタ 236"/>
        <xdr:cNvCxnSpPr/>
      </xdr:nvCxnSpPr>
      <xdr:spPr>
        <a:xfrm>
          <a:off x="1130300" y="16758988"/>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38" name="フローチャート: 判断 237"/>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105598</xdr:rowOff>
    </xdr:from>
    <xdr:ext cx="534377" cy="259045"/>
    <xdr:sp macro="" textlink="">
      <xdr:nvSpPr>
        <xdr:cNvPr id="239" name="テキスト ボックス 238"/>
        <xdr:cNvSpPr txBox="1"/>
      </xdr:nvSpPr>
      <xdr:spPr>
        <a:xfrm>
          <a:off x="1752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0" name="フローチャート: 判断 239"/>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117005</xdr:rowOff>
    </xdr:from>
    <xdr:ext cx="534377" cy="259045"/>
    <xdr:sp macro="" textlink="">
      <xdr:nvSpPr>
        <xdr:cNvPr id="241" name="テキスト ボックス 240"/>
        <xdr:cNvSpPr txBox="1"/>
      </xdr:nvSpPr>
      <xdr:spPr>
        <a:xfrm>
          <a:off x="863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75893</xdr:rowOff>
    </xdr:from>
    <xdr:to>
      <xdr:col>24</xdr:col>
      <xdr:colOff>114300</xdr:colOff>
      <xdr:row>98</xdr:row>
      <xdr:rowOff>6043</xdr:rowOff>
    </xdr:to>
    <xdr:sp macro="" textlink="">
      <xdr:nvSpPr>
        <xdr:cNvPr id="247" name="楕円 246"/>
        <xdr:cNvSpPr/>
      </xdr:nvSpPr>
      <xdr:spPr>
        <a:xfrm>
          <a:off x="4584700" y="1670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54320</xdr:rowOff>
    </xdr:from>
    <xdr:ext cx="534377" cy="259045"/>
    <xdr:sp macro="" textlink="">
      <xdr:nvSpPr>
        <xdr:cNvPr id="248" name="衛生費該当値テキスト"/>
        <xdr:cNvSpPr txBox="1"/>
      </xdr:nvSpPr>
      <xdr:spPr>
        <a:xfrm>
          <a:off x="4686300" y="1668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112903</xdr:rowOff>
    </xdr:from>
    <xdr:to>
      <xdr:col>20</xdr:col>
      <xdr:colOff>38100</xdr:colOff>
      <xdr:row>98</xdr:row>
      <xdr:rowOff>43053</xdr:rowOff>
    </xdr:to>
    <xdr:sp macro="" textlink="">
      <xdr:nvSpPr>
        <xdr:cNvPr id="249" name="楕円 248"/>
        <xdr:cNvSpPr/>
      </xdr:nvSpPr>
      <xdr:spPr>
        <a:xfrm>
          <a:off x="3746500" y="1674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34180</xdr:rowOff>
    </xdr:from>
    <xdr:ext cx="534377" cy="259045"/>
    <xdr:sp macro="" textlink="">
      <xdr:nvSpPr>
        <xdr:cNvPr id="250" name="テキスト ボックス 249"/>
        <xdr:cNvSpPr txBox="1"/>
      </xdr:nvSpPr>
      <xdr:spPr>
        <a:xfrm>
          <a:off x="3530111" y="1683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90706</xdr:rowOff>
    </xdr:from>
    <xdr:to>
      <xdr:col>15</xdr:col>
      <xdr:colOff>101600</xdr:colOff>
      <xdr:row>98</xdr:row>
      <xdr:rowOff>20856</xdr:rowOff>
    </xdr:to>
    <xdr:sp macro="" textlink="">
      <xdr:nvSpPr>
        <xdr:cNvPr id="251" name="楕円 250"/>
        <xdr:cNvSpPr/>
      </xdr:nvSpPr>
      <xdr:spPr>
        <a:xfrm>
          <a:off x="2857500" y="1672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11983</xdr:rowOff>
    </xdr:from>
    <xdr:ext cx="534377" cy="259045"/>
    <xdr:sp macro="" textlink="">
      <xdr:nvSpPr>
        <xdr:cNvPr id="252" name="テキスト ボックス 251"/>
        <xdr:cNvSpPr txBox="1"/>
      </xdr:nvSpPr>
      <xdr:spPr>
        <a:xfrm>
          <a:off x="2641111" y="1681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82224</xdr:rowOff>
    </xdr:from>
    <xdr:to>
      <xdr:col>10</xdr:col>
      <xdr:colOff>165100</xdr:colOff>
      <xdr:row>98</xdr:row>
      <xdr:rowOff>12374</xdr:rowOff>
    </xdr:to>
    <xdr:sp macro="" textlink="">
      <xdr:nvSpPr>
        <xdr:cNvPr id="253" name="楕円 252"/>
        <xdr:cNvSpPr/>
      </xdr:nvSpPr>
      <xdr:spPr>
        <a:xfrm>
          <a:off x="1968500" y="1671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3501</xdr:rowOff>
    </xdr:from>
    <xdr:ext cx="534377" cy="259045"/>
    <xdr:sp macro="" textlink="">
      <xdr:nvSpPr>
        <xdr:cNvPr id="254" name="テキスト ボックス 253"/>
        <xdr:cNvSpPr txBox="1"/>
      </xdr:nvSpPr>
      <xdr:spPr>
        <a:xfrm>
          <a:off x="1752111" y="1680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77538</xdr:rowOff>
    </xdr:from>
    <xdr:to>
      <xdr:col>6</xdr:col>
      <xdr:colOff>38100</xdr:colOff>
      <xdr:row>98</xdr:row>
      <xdr:rowOff>7688</xdr:rowOff>
    </xdr:to>
    <xdr:sp macro="" textlink="">
      <xdr:nvSpPr>
        <xdr:cNvPr id="255" name="楕円 254"/>
        <xdr:cNvSpPr/>
      </xdr:nvSpPr>
      <xdr:spPr>
        <a:xfrm>
          <a:off x="1079500" y="1670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170265</xdr:rowOff>
    </xdr:from>
    <xdr:ext cx="534377" cy="259045"/>
    <xdr:sp macro="" textlink="">
      <xdr:nvSpPr>
        <xdr:cNvPr id="256" name="テキスト ボックス 255"/>
        <xdr:cNvSpPr txBox="1"/>
      </xdr:nvSpPr>
      <xdr:spPr>
        <a:xfrm>
          <a:off x="863111" y="1680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42865</xdr:rowOff>
    </xdr:from>
    <xdr:to>
      <xdr:col>55</xdr:col>
      <xdr:colOff>0</xdr:colOff>
      <xdr:row>38</xdr:row>
      <xdr:rowOff>45334</xdr:rowOff>
    </xdr:to>
    <xdr:cxnSp macro="">
      <xdr:nvCxnSpPr>
        <xdr:cNvPr id="283" name="直線コネクタ 282"/>
        <xdr:cNvCxnSpPr/>
      </xdr:nvCxnSpPr>
      <xdr:spPr>
        <a:xfrm flipV="1">
          <a:off x="9639300" y="6557965"/>
          <a:ext cx="8382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576</xdr:rowOff>
    </xdr:from>
    <xdr:ext cx="469744" cy="259045"/>
    <xdr:sp macro="" textlink="">
      <xdr:nvSpPr>
        <xdr:cNvPr id="284" name="労働費平均値テキスト"/>
        <xdr:cNvSpPr txBox="1"/>
      </xdr:nvSpPr>
      <xdr:spPr>
        <a:xfrm>
          <a:off x="10528300" y="6515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43688</xdr:rowOff>
    </xdr:from>
    <xdr:to>
      <xdr:col>50</xdr:col>
      <xdr:colOff>114300</xdr:colOff>
      <xdr:row>38</xdr:row>
      <xdr:rowOff>45334</xdr:rowOff>
    </xdr:to>
    <xdr:cxnSp macro="">
      <xdr:nvCxnSpPr>
        <xdr:cNvPr id="286" name="直線コネクタ 285"/>
        <xdr:cNvCxnSpPr/>
      </xdr:nvCxnSpPr>
      <xdr:spPr>
        <a:xfrm>
          <a:off x="8750300" y="6558788"/>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109024</xdr:rowOff>
    </xdr:from>
    <xdr:ext cx="469744" cy="259045"/>
    <xdr:sp macro="" textlink="">
      <xdr:nvSpPr>
        <xdr:cNvPr id="288" name="テキスト ボックス 287"/>
        <xdr:cNvSpPr txBox="1"/>
      </xdr:nvSpPr>
      <xdr:spPr>
        <a:xfrm>
          <a:off x="9404428" y="662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15525</xdr:rowOff>
    </xdr:from>
    <xdr:to>
      <xdr:col>45</xdr:col>
      <xdr:colOff>177800</xdr:colOff>
      <xdr:row>38</xdr:row>
      <xdr:rowOff>43688</xdr:rowOff>
    </xdr:to>
    <xdr:cxnSp macro="">
      <xdr:nvCxnSpPr>
        <xdr:cNvPr id="289" name="直線コネクタ 288"/>
        <xdr:cNvCxnSpPr/>
      </xdr:nvCxnSpPr>
      <xdr:spPr>
        <a:xfrm>
          <a:off x="7861300" y="6530625"/>
          <a:ext cx="889000" cy="2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108200</xdr:rowOff>
    </xdr:from>
    <xdr:ext cx="469744" cy="259045"/>
    <xdr:sp macro="" textlink="">
      <xdr:nvSpPr>
        <xdr:cNvPr id="291" name="テキスト ボックス 290"/>
        <xdr:cNvSpPr txBox="1"/>
      </xdr:nvSpPr>
      <xdr:spPr>
        <a:xfrm>
          <a:off x="8515428"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7569</xdr:rowOff>
    </xdr:from>
    <xdr:to>
      <xdr:col>41</xdr:col>
      <xdr:colOff>50800</xdr:colOff>
      <xdr:row>38</xdr:row>
      <xdr:rowOff>15525</xdr:rowOff>
    </xdr:to>
    <xdr:cxnSp macro="">
      <xdr:nvCxnSpPr>
        <xdr:cNvPr id="292" name="直線コネクタ 291"/>
        <xdr:cNvCxnSpPr/>
      </xdr:nvCxnSpPr>
      <xdr:spPr>
        <a:xfrm>
          <a:off x="6972300" y="6522669"/>
          <a:ext cx="8890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9165</xdr:rowOff>
    </xdr:from>
    <xdr:to>
      <xdr:col>41</xdr:col>
      <xdr:colOff>101600</xdr:colOff>
      <xdr:row>38</xdr:row>
      <xdr:rowOff>110765</xdr:rowOff>
    </xdr:to>
    <xdr:sp macro="" textlink="">
      <xdr:nvSpPr>
        <xdr:cNvPr id="293" name="フローチャート: 判断 292"/>
        <xdr:cNvSpPr/>
      </xdr:nvSpPr>
      <xdr:spPr>
        <a:xfrm>
          <a:off x="78105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101892</xdr:rowOff>
    </xdr:from>
    <xdr:ext cx="469744" cy="259045"/>
    <xdr:sp macro="" textlink="">
      <xdr:nvSpPr>
        <xdr:cNvPr id="294" name="テキスト ボックス 293"/>
        <xdr:cNvSpPr txBox="1"/>
      </xdr:nvSpPr>
      <xdr:spPr>
        <a:xfrm>
          <a:off x="7626428" y="661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171424</xdr:rowOff>
    </xdr:from>
    <xdr:to>
      <xdr:col>36</xdr:col>
      <xdr:colOff>165100</xdr:colOff>
      <xdr:row>38</xdr:row>
      <xdr:rowOff>101574</xdr:rowOff>
    </xdr:to>
    <xdr:sp macro="" textlink="">
      <xdr:nvSpPr>
        <xdr:cNvPr id="295" name="フローチャート: 判断 294"/>
        <xdr:cNvSpPr/>
      </xdr:nvSpPr>
      <xdr:spPr>
        <a:xfrm>
          <a:off x="6921500" y="65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92701</xdr:rowOff>
    </xdr:from>
    <xdr:ext cx="469744" cy="259045"/>
    <xdr:sp macro="" textlink="">
      <xdr:nvSpPr>
        <xdr:cNvPr id="296" name="テキスト ボックス 295"/>
        <xdr:cNvSpPr txBox="1"/>
      </xdr:nvSpPr>
      <xdr:spPr>
        <a:xfrm>
          <a:off x="6737428" y="660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163515</xdr:rowOff>
    </xdr:from>
    <xdr:to>
      <xdr:col>55</xdr:col>
      <xdr:colOff>50800</xdr:colOff>
      <xdr:row>38</xdr:row>
      <xdr:rowOff>93665</xdr:rowOff>
    </xdr:to>
    <xdr:sp macro="" textlink="">
      <xdr:nvSpPr>
        <xdr:cNvPr id="302" name="楕円 301"/>
        <xdr:cNvSpPr/>
      </xdr:nvSpPr>
      <xdr:spPr>
        <a:xfrm>
          <a:off x="10426700" y="650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122892</xdr:rowOff>
    </xdr:from>
    <xdr:ext cx="469744" cy="259045"/>
    <xdr:sp macro="" textlink="">
      <xdr:nvSpPr>
        <xdr:cNvPr id="303" name="労働費該当値テキスト"/>
        <xdr:cNvSpPr txBox="1"/>
      </xdr:nvSpPr>
      <xdr:spPr>
        <a:xfrm>
          <a:off x="10528300" y="629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165984</xdr:rowOff>
    </xdr:from>
    <xdr:to>
      <xdr:col>50</xdr:col>
      <xdr:colOff>165100</xdr:colOff>
      <xdr:row>38</xdr:row>
      <xdr:rowOff>96134</xdr:rowOff>
    </xdr:to>
    <xdr:sp macro="" textlink="">
      <xdr:nvSpPr>
        <xdr:cNvPr id="304" name="楕円 303"/>
        <xdr:cNvSpPr/>
      </xdr:nvSpPr>
      <xdr:spPr>
        <a:xfrm>
          <a:off x="9588500" y="650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112661</xdr:rowOff>
    </xdr:from>
    <xdr:ext cx="469744" cy="259045"/>
    <xdr:sp macro="" textlink="">
      <xdr:nvSpPr>
        <xdr:cNvPr id="305" name="テキスト ボックス 304"/>
        <xdr:cNvSpPr txBox="1"/>
      </xdr:nvSpPr>
      <xdr:spPr>
        <a:xfrm>
          <a:off x="9404428" y="628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164338</xdr:rowOff>
    </xdr:from>
    <xdr:to>
      <xdr:col>46</xdr:col>
      <xdr:colOff>38100</xdr:colOff>
      <xdr:row>38</xdr:row>
      <xdr:rowOff>94488</xdr:rowOff>
    </xdr:to>
    <xdr:sp macro="" textlink="">
      <xdr:nvSpPr>
        <xdr:cNvPr id="306" name="楕円 305"/>
        <xdr:cNvSpPr/>
      </xdr:nvSpPr>
      <xdr:spPr>
        <a:xfrm>
          <a:off x="8699500" y="65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111015</xdr:rowOff>
    </xdr:from>
    <xdr:ext cx="469744" cy="259045"/>
    <xdr:sp macro="" textlink="">
      <xdr:nvSpPr>
        <xdr:cNvPr id="307" name="テキスト ボックス 306"/>
        <xdr:cNvSpPr txBox="1"/>
      </xdr:nvSpPr>
      <xdr:spPr>
        <a:xfrm>
          <a:off x="8515428" y="628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136175</xdr:rowOff>
    </xdr:from>
    <xdr:to>
      <xdr:col>41</xdr:col>
      <xdr:colOff>101600</xdr:colOff>
      <xdr:row>38</xdr:row>
      <xdr:rowOff>66325</xdr:rowOff>
    </xdr:to>
    <xdr:sp macro="" textlink="">
      <xdr:nvSpPr>
        <xdr:cNvPr id="308" name="楕円 307"/>
        <xdr:cNvSpPr/>
      </xdr:nvSpPr>
      <xdr:spPr>
        <a:xfrm>
          <a:off x="7810500" y="647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82852</xdr:rowOff>
    </xdr:from>
    <xdr:ext cx="469744" cy="259045"/>
    <xdr:sp macro="" textlink="">
      <xdr:nvSpPr>
        <xdr:cNvPr id="309" name="テキスト ボックス 308"/>
        <xdr:cNvSpPr txBox="1"/>
      </xdr:nvSpPr>
      <xdr:spPr>
        <a:xfrm>
          <a:off x="7626428" y="62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128219</xdr:rowOff>
    </xdr:from>
    <xdr:to>
      <xdr:col>36</xdr:col>
      <xdr:colOff>165100</xdr:colOff>
      <xdr:row>38</xdr:row>
      <xdr:rowOff>58369</xdr:rowOff>
    </xdr:to>
    <xdr:sp macro="" textlink="">
      <xdr:nvSpPr>
        <xdr:cNvPr id="310" name="楕円 309"/>
        <xdr:cNvSpPr/>
      </xdr:nvSpPr>
      <xdr:spPr>
        <a:xfrm>
          <a:off x="6921500" y="64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74896</xdr:rowOff>
    </xdr:from>
    <xdr:ext cx="469744" cy="259045"/>
    <xdr:sp macro="" textlink="">
      <xdr:nvSpPr>
        <xdr:cNvPr id="311" name="テキスト ボックス 310"/>
        <xdr:cNvSpPr txBox="1"/>
      </xdr:nvSpPr>
      <xdr:spPr>
        <a:xfrm>
          <a:off x="6737428" y="6247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116405</xdr:rowOff>
    </xdr:from>
    <xdr:to>
      <xdr:col>55</xdr:col>
      <xdr:colOff>0</xdr:colOff>
      <xdr:row>57</xdr:row>
      <xdr:rowOff>125013</xdr:rowOff>
    </xdr:to>
    <xdr:cxnSp macro="">
      <xdr:nvCxnSpPr>
        <xdr:cNvPr id="336" name="直線コネクタ 335"/>
        <xdr:cNvCxnSpPr/>
      </xdr:nvCxnSpPr>
      <xdr:spPr>
        <a:xfrm flipV="1">
          <a:off x="9639300" y="9889055"/>
          <a:ext cx="838200" cy="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52668</xdr:rowOff>
    </xdr:from>
    <xdr:ext cx="534377" cy="259045"/>
    <xdr:sp macro="" textlink="">
      <xdr:nvSpPr>
        <xdr:cNvPr id="337" name="農林水産業費平均値テキスト"/>
        <xdr:cNvSpPr txBox="1"/>
      </xdr:nvSpPr>
      <xdr:spPr>
        <a:xfrm>
          <a:off x="10528300" y="9825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120834</xdr:rowOff>
    </xdr:from>
    <xdr:to>
      <xdr:col>50</xdr:col>
      <xdr:colOff>114300</xdr:colOff>
      <xdr:row>57</xdr:row>
      <xdr:rowOff>125013</xdr:rowOff>
    </xdr:to>
    <xdr:cxnSp macro="">
      <xdr:nvCxnSpPr>
        <xdr:cNvPr id="339" name="直線コネクタ 338"/>
        <xdr:cNvCxnSpPr/>
      </xdr:nvCxnSpPr>
      <xdr:spPr>
        <a:xfrm>
          <a:off x="8750300" y="9893484"/>
          <a:ext cx="889000" cy="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120834</xdr:rowOff>
    </xdr:from>
    <xdr:to>
      <xdr:col>45</xdr:col>
      <xdr:colOff>177800</xdr:colOff>
      <xdr:row>57</xdr:row>
      <xdr:rowOff>126487</xdr:rowOff>
    </xdr:to>
    <xdr:cxnSp macro="">
      <xdr:nvCxnSpPr>
        <xdr:cNvPr id="342" name="直線コネクタ 341"/>
        <xdr:cNvCxnSpPr/>
      </xdr:nvCxnSpPr>
      <xdr:spPr>
        <a:xfrm flipV="1">
          <a:off x="7861300" y="9893484"/>
          <a:ext cx="889000" cy="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250</xdr:rowOff>
    </xdr:from>
    <xdr:ext cx="534377" cy="259045"/>
    <xdr:sp macro="" textlink="">
      <xdr:nvSpPr>
        <xdr:cNvPr id="344" name="テキスト ボックス 343"/>
        <xdr:cNvSpPr txBox="1"/>
      </xdr:nvSpPr>
      <xdr:spPr>
        <a:xfrm>
          <a:off x="8483111" y="994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126487</xdr:rowOff>
    </xdr:from>
    <xdr:to>
      <xdr:col>41</xdr:col>
      <xdr:colOff>50800</xdr:colOff>
      <xdr:row>57</xdr:row>
      <xdr:rowOff>140517</xdr:rowOff>
    </xdr:to>
    <xdr:cxnSp macro="">
      <xdr:nvCxnSpPr>
        <xdr:cNvPr id="345" name="直線コネクタ 344"/>
        <xdr:cNvCxnSpPr/>
      </xdr:nvCxnSpPr>
      <xdr:spPr>
        <a:xfrm flipV="1">
          <a:off x="6972300" y="9899137"/>
          <a:ext cx="889000" cy="1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98444</xdr:rowOff>
    </xdr:from>
    <xdr:to>
      <xdr:col>41</xdr:col>
      <xdr:colOff>101600</xdr:colOff>
      <xdr:row>58</xdr:row>
      <xdr:rowOff>28594</xdr:rowOff>
    </xdr:to>
    <xdr:sp macro="" textlink="">
      <xdr:nvSpPr>
        <xdr:cNvPr id="346" name="フローチャート: 判断 345"/>
        <xdr:cNvSpPr/>
      </xdr:nvSpPr>
      <xdr:spPr>
        <a:xfrm>
          <a:off x="7810500" y="987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19721</xdr:rowOff>
    </xdr:from>
    <xdr:ext cx="469744" cy="259045"/>
    <xdr:sp macro="" textlink="">
      <xdr:nvSpPr>
        <xdr:cNvPr id="347" name="テキスト ボックス 346"/>
        <xdr:cNvSpPr txBox="1"/>
      </xdr:nvSpPr>
      <xdr:spPr>
        <a:xfrm>
          <a:off x="7626428" y="996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103759</xdr:rowOff>
    </xdr:from>
    <xdr:to>
      <xdr:col>36</xdr:col>
      <xdr:colOff>165100</xdr:colOff>
      <xdr:row>58</xdr:row>
      <xdr:rowOff>33909</xdr:rowOff>
    </xdr:to>
    <xdr:sp macro="" textlink="">
      <xdr:nvSpPr>
        <xdr:cNvPr id="348" name="フローチャート: 判断 347"/>
        <xdr:cNvSpPr/>
      </xdr:nvSpPr>
      <xdr:spPr>
        <a:xfrm>
          <a:off x="6921500" y="987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25036</xdr:rowOff>
    </xdr:from>
    <xdr:ext cx="469744" cy="259045"/>
    <xdr:sp macro="" textlink="">
      <xdr:nvSpPr>
        <xdr:cNvPr id="349" name="テキスト ボックス 348"/>
        <xdr:cNvSpPr txBox="1"/>
      </xdr:nvSpPr>
      <xdr:spPr>
        <a:xfrm>
          <a:off x="6737428" y="996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65605</xdr:rowOff>
    </xdr:from>
    <xdr:to>
      <xdr:col>55</xdr:col>
      <xdr:colOff>50800</xdr:colOff>
      <xdr:row>57</xdr:row>
      <xdr:rowOff>167205</xdr:rowOff>
    </xdr:to>
    <xdr:sp macro="" textlink="">
      <xdr:nvSpPr>
        <xdr:cNvPr id="355" name="楕円 354"/>
        <xdr:cNvSpPr/>
      </xdr:nvSpPr>
      <xdr:spPr>
        <a:xfrm>
          <a:off x="10426700" y="983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24982</xdr:rowOff>
    </xdr:from>
    <xdr:ext cx="534377" cy="259045"/>
    <xdr:sp macro="" textlink="">
      <xdr:nvSpPr>
        <xdr:cNvPr id="356" name="農林水産業費該当値テキスト"/>
        <xdr:cNvSpPr txBox="1"/>
      </xdr:nvSpPr>
      <xdr:spPr>
        <a:xfrm>
          <a:off x="10528300" y="962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74213</xdr:rowOff>
    </xdr:from>
    <xdr:to>
      <xdr:col>50</xdr:col>
      <xdr:colOff>165100</xdr:colOff>
      <xdr:row>58</xdr:row>
      <xdr:rowOff>4363</xdr:rowOff>
    </xdr:to>
    <xdr:sp macro="" textlink="">
      <xdr:nvSpPr>
        <xdr:cNvPr id="357" name="楕円 356"/>
        <xdr:cNvSpPr/>
      </xdr:nvSpPr>
      <xdr:spPr>
        <a:xfrm>
          <a:off x="9588500" y="984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166940</xdr:rowOff>
    </xdr:from>
    <xdr:ext cx="534377" cy="259045"/>
    <xdr:sp macro="" textlink="">
      <xdr:nvSpPr>
        <xdr:cNvPr id="358" name="テキスト ボックス 357"/>
        <xdr:cNvSpPr txBox="1"/>
      </xdr:nvSpPr>
      <xdr:spPr>
        <a:xfrm>
          <a:off x="9372111" y="993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70034</xdr:rowOff>
    </xdr:from>
    <xdr:to>
      <xdr:col>46</xdr:col>
      <xdr:colOff>38100</xdr:colOff>
      <xdr:row>58</xdr:row>
      <xdr:rowOff>184</xdr:rowOff>
    </xdr:to>
    <xdr:sp macro="" textlink="">
      <xdr:nvSpPr>
        <xdr:cNvPr id="359" name="楕円 358"/>
        <xdr:cNvSpPr/>
      </xdr:nvSpPr>
      <xdr:spPr>
        <a:xfrm>
          <a:off x="8699500" y="984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16711</xdr:rowOff>
    </xdr:from>
    <xdr:ext cx="534377" cy="259045"/>
    <xdr:sp macro="" textlink="">
      <xdr:nvSpPr>
        <xdr:cNvPr id="360" name="テキスト ボックス 359"/>
        <xdr:cNvSpPr txBox="1"/>
      </xdr:nvSpPr>
      <xdr:spPr>
        <a:xfrm>
          <a:off x="8483111" y="961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75687</xdr:rowOff>
    </xdr:from>
    <xdr:to>
      <xdr:col>41</xdr:col>
      <xdr:colOff>101600</xdr:colOff>
      <xdr:row>58</xdr:row>
      <xdr:rowOff>5837</xdr:rowOff>
    </xdr:to>
    <xdr:sp macro="" textlink="">
      <xdr:nvSpPr>
        <xdr:cNvPr id="361" name="楕円 360"/>
        <xdr:cNvSpPr/>
      </xdr:nvSpPr>
      <xdr:spPr>
        <a:xfrm>
          <a:off x="7810500" y="984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22364</xdr:rowOff>
    </xdr:from>
    <xdr:ext cx="534377" cy="259045"/>
    <xdr:sp macro="" textlink="">
      <xdr:nvSpPr>
        <xdr:cNvPr id="362" name="テキスト ボックス 361"/>
        <xdr:cNvSpPr txBox="1"/>
      </xdr:nvSpPr>
      <xdr:spPr>
        <a:xfrm>
          <a:off x="7594111" y="962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89717</xdr:rowOff>
    </xdr:from>
    <xdr:to>
      <xdr:col>36</xdr:col>
      <xdr:colOff>165100</xdr:colOff>
      <xdr:row>58</xdr:row>
      <xdr:rowOff>19867</xdr:rowOff>
    </xdr:to>
    <xdr:sp macro="" textlink="">
      <xdr:nvSpPr>
        <xdr:cNvPr id="363" name="楕円 362"/>
        <xdr:cNvSpPr/>
      </xdr:nvSpPr>
      <xdr:spPr>
        <a:xfrm>
          <a:off x="6921500" y="986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36394</xdr:rowOff>
    </xdr:from>
    <xdr:ext cx="469744" cy="259045"/>
    <xdr:sp macro="" textlink="">
      <xdr:nvSpPr>
        <xdr:cNvPr id="364" name="テキスト ボックス 363"/>
        <xdr:cNvSpPr txBox="1"/>
      </xdr:nvSpPr>
      <xdr:spPr>
        <a:xfrm>
          <a:off x="6737428" y="963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39612</xdr:rowOff>
    </xdr:from>
    <xdr:to>
      <xdr:col>55</xdr:col>
      <xdr:colOff>0</xdr:colOff>
      <xdr:row>75</xdr:row>
      <xdr:rowOff>145262</xdr:rowOff>
    </xdr:to>
    <xdr:cxnSp macro="">
      <xdr:nvCxnSpPr>
        <xdr:cNvPr id="393" name="直線コネクタ 392"/>
        <xdr:cNvCxnSpPr/>
      </xdr:nvCxnSpPr>
      <xdr:spPr>
        <a:xfrm>
          <a:off x="9639300" y="12898362"/>
          <a:ext cx="838200" cy="10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85196</xdr:rowOff>
    </xdr:from>
    <xdr:ext cx="534377" cy="259045"/>
    <xdr:sp macro="" textlink="">
      <xdr:nvSpPr>
        <xdr:cNvPr id="394" name="商工費平均値テキスト"/>
        <xdr:cNvSpPr txBox="1"/>
      </xdr:nvSpPr>
      <xdr:spPr>
        <a:xfrm>
          <a:off x="10528300" y="13286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17075</xdr:rowOff>
    </xdr:from>
    <xdr:to>
      <xdr:col>50</xdr:col>
      <xdr:colOff>114300</xdr:colOff>
      <xdr:row>75</xdr:row>
      <xdr:rowOff>39612</xdr:rowOff>
    </xdr:to>
    <xdr:cxnSp macro="">
      <xdr:nvCxnSpPr>
        <xdr:cNvPr id="396" name="直線コネクタ 395"/>
        <xdr:cNvCxnSpPr/>
      </xdr:nvCxnSpPr>
      <xdr:spPr>
        <a:xfrm>
          <a:off x="8750300" y="12532925"/>
          <a:ext cx="889000" cy="36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12177</xdr:rowOff>
    </xdr:from>
    <xdr:ext cx="534377" cy="259045"/>
    <xdr:sp macro="" textlink="">
      <xdr:nvSpPr>
        <xdr:cNvPr id="398" name="テキスト ボックス 397"/>
        <xdr:cNvSpPr txBox="1"/>
      </xdr:nvSpPr>
      <xdr:spPr>
        <a:xfrm>
          <a:off x="9372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106210</xdr:rowOff>
    </xdr:from>
    <xdr:to>
      <xdr:col>45</xdr:col>
      <xdr:colOff>177800</xdr:colOff>
      <xdr:row>73</xdr:row>
      <xdr:rowOff>17075</xdr:rowOff>
    </xdr:to>
    <xdr:cxnSp macro="">
      <xdr:nvCxnSpPr>
        <xdr:cNvPr id="399" name="直線コネクタ 398"/>
        <xdr:cNvCxnSpPr/>
      </xdr:nvCxnSpPr>
      <xdr:spPr>
        <a:xfrm>
          <a:off x="7861300" y="12450610"/>
          <a:ext cx="889000" cy="8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5872</xdr:rowOff>
    </xdr:from>
    <xdr:ext cx="534377" cy="259045"/>
    <xdr:sp macro="" textlink="">
      <xdr:nvSpPr>
        <xdr:cNvPr id="401" name="テキスト ボックス 400"/>
        <xdr:cNvSpPr txBox="1"/>
      </xdr:nvSpPr>
      <xdr:spPr>
        <a:xfrm>
          <a:off x="8483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147415</xdr:rowOff>
    </xdr:from>
    <xdr:to>
      <xdr:col>41</xdr:col>
      <xdr:colOff>50800</xdr:colOff>
      <xdr:row>72</xdr:row>
      <xdr:rowOff>106210</xdr:rowOff>
    </xdr:to>
    <xdr:cxnSp macro="">
      <xdr:nvCxnSpPr>
        <xdr:cNvPr id="402" name="直線コネクタ 401"/>
        <xdr:cNvCxnSpPr/>
      </xdr:nvCxnSpPr>
      <xdr:spPr>
        <a:xfrm>
          <a:off x="6972300" y="12320365"/>
          <a:ext cx="889000" cy="13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6947</xdr:rowOff>
    </xdr:from>
    <xdr:to>
      <xdr:col>41</xdr:col>
      <xdr:colOff>101600</xdr:colOff>
      <xdr:row>78</xdr:row>
      <xdr:rowOff>108547</xdr:rowOff>
    </xdr:to>
    <xdr:sp macro="" textlink="">
      <xdr:nvSpPr>
        <xdr:cNvPr id="403" name="フローチャート: 判断 402"/>
        <xdr:cNvSpPr/>
      </xdr:nvSpPr>
      <xdr:spPr>
        <a:xfrm>
          <a:off x="7810500" y="1338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99674</xdr:rowOff>
    </xdr:from>
    <xdr:ext cx="469744" cy="259045"/>
    <xdr:sp macro="" textlink="">
      <xdr:nvSpPr>
        <xdr:cNvPr id="404" name="テキスト ボックス 403"/>
        <xdr:cNvSpPr txBox="1"/>
      </xdr:nvSpPr>
      <xdr:spPr>
        <a:xfrm>
          <a:off x="7626428" y="1347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1175</xdr:rowOff>
    </xdr:from>
    <xdr:to>
      <xdr:col>36</xdr:col>
      <xdr:colOff>165100</xdr:colOff>
      <xdr:row>78</xdr:row>
      <xdr:rowOff>102775</xdr:rowOff>
    </xdr:to>
    <xdr:sp macro="" textlink="">
      <xdr:nvSpPr>
        <xdr:cNvPr id="405" name="フローチャート: 判断 404"/>
        <xdr:cNvSpPr/>
      </xdr:nvSpPr>
      <xdr:spPr>
        <a:xfrm>
          <a:off x="6921500" y="133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93902</xdr:rowOff>
    </xdr:from>
    <xdr:ext cx="469744" cy="259045"/>
    <xdr:sp macro="" textlink="">
      <xdr:nvSpPr>
        <xdr:cNvPr id="406" name="テキスト ボックス 405"/>
        <xdr:cNvSpPr txBox="1"/>
      </xdr:nvSpPr>
      <xdr:spPr>
        <a:xfrm>
          <a:off x="6737428" y="1346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94462</xdr:rowOff>
    </xdr:from>
    <xdr:to>
      <xdr:col>55</xdr:col>
      <xdr:colOff>50800</xdr:colOff>
      <xdr:row>76</xdr:row>
      <xdr:rowOff>24612</xdr:rowOff>
    </xdr:to>
    <xdr:sp macro="" textlink="">
      <xdr:nvSpPr>
        <xdr:cNvPr id="412" name="楕円 411"/>
        <xdr:cNvSpPr/>
      </xdr:nvSpPr>
      <xdr:spPr>
        <a:xfrm>
          <a:off x="10426700" y="1295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117339</xdr:rowOff>
    </xdr:from>
    <xdr:ext cx="534377" cy="259045"/>
    <xdr:sp macro="" textlink="">
      <xdr:nvSpPr>
        <xdr:cNvPr id="413" name="商工費該当値テキスト"/>
        <xdr:cNvSpPr txBox="1"/>
      </xdr:nvSpPr>
      <xdr:spPr>
        <a:xfrm>
          <a:off x="10528300" y="1280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160262</xdr:rowOff>
    </xdr:from>
    <xdr:to>
      <xdr:col>50</xdr:col>
      <xdr:colOff>165100</xdr:colOff>
      <xdr:row>75</xdr:row>
      <xdr:rowOff>90412</xdr:rowOff>
    </xdr:to>
    <xdr:sp macro="" textlink="">
      <xdr:nvSpPr>
        <xdr:cNvPr id="414" name="楕円 413"/>
        <xdr:cNvSpPr/>
      </xdr:nvSpPr>
      <xdr:spPr>
        <a:xfrm>
          <a:off x="9588500" y="1284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106939</xdr:rowOff>
    </xdr:from>
    <xdr:ext cx="534377" cy="259045"/>
    <xdr:sp macro="" textlink="">
      <xdr:nvSpPr>
        <xdr:cNvPr id="415" name="テキスト ボックス 414"/>
        <xdr:cNvSpPr txBox="1"/>
      </xdr:nvSpPr>
      <xdr:spPr>
        <a:xfrm>
          <a:off x="9372111" y="1262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137725</xdr:rowOff>
    </xdr:from>
    <xdr:to>
      <xdr:col>46</xdr:col>
      <xdr:colOff>38100</xdr:colOff>
      <xdr:row>73</xdr:row>
      <xdr:rowOff>67875</xdr:rowOff>
    </xdr:to>
    <xdr:sp macro="" textlink="">
      <xdr:nvSpPr>
        <xdr:cNvPr id="416" name="楕円 415"/>
        <xdr:cNvSpPr/>
      </xdr:nvSpPr>
      <xdr:spPr>
        <a:xfrm>
          <a:off x="8699500" y="124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84402</xdr:rowOff>
    </xdr:from>
    <xdr:ext cx="534377" cy="259045"/>
    <xdr:sp macro="" textlink="">
      <xdr:nvSpPr>
        <xdr:cNvPr id="417" name="テキスト ボックス 416"/>
        <xdr:cNvSpPr txBox="1"/>
      </xdr:nvSpPr>
      <xdr:spPr>
        <a:xfrm>
          <a:off x="8483111" y="1225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55410</xdr:rowOff>
    </xdr:from>
    <xdr:to>
      <xdr:col>41</xdr:col>
      <xdr:colOff>101600</xdr:colOff>
      <xdr:row>72</xdr:row>
      <xdr:rowOff>157010</xdr:rowOff>
    </xdr:to>
    <xdr:sp macro="" textlink="">
      <xdr:nvSpPr>
        <xdr:cNvPr id="418" name="楕円 417"/>
        <xdr:cNvSpPr/>
      </xdr:nvSpPr>
      <xdr:spPr>
        <a:xfrm>
          <a:off x="7810500" y="123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2087</xdr:rowOff>
    </xdr:from>
    <xdr:ext cx="534377" cy="259045"/>
    <xdr:sp macro="" textlink="">
      <xdr:nvSpPr>
        <xdr:cNvPr id="419" name="テキスト ボックス 418"/>
        <xdr:cNvSpPr txBox="1"/>
      </xdr:nvSpPr>
      <xdr:spPr>
        <a:xfrm>
          <a:off x="7594111" y="121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96615</xdr:rowOff>
    </xdr:from>
    <xdr:to>
      <xdr:col>36</xdr:col>
      <xdr:colOff>165100</xdr:colOff>
      <xdr:row>72</xdr:row>
      <xdr:rowOff>26765</xdr:rowOff>
    </xdr:to>
    <xdr:sp macro="" textlink="">
      <xdr:nvSpPr>
        <xdr:cNvPr id="420" name="楕円 419"/>
        <xdr:cNvSpPr/>
      </xdr:nvSpPr>
      <xdr:spPr>
        <a:xfrm>
          <a:off x="6921500" y="1226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43292</xdr:rowOff>
    </xdr:from>
    <xdr:ext cx="534377" cy="259045"/>
    <xdr:sp macro="" textlink="">
      <xdr:nvSpPr>
        <xdr:cNvPr id="421" name="テキスト ボックス 420"/>
        <xdr:cNvSpPr txBox="1"/>
      </xdr:nvSpPr>
      <xdr:spPr>
        <a:xfrm>
          <a:off x="6705111" y="1204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69118</xdr:rowOff>
    </xdr:from>
    <xdr:to>
      <xdr:col>55</xdr:col>
      <xdr:colOff>0</xdr:colOff>
      <xdr:row>98</xdr:row>
      <xdr:rowOff>105077</xdr:rowOff>
    </xdr:to>
    <xdr:cxnSp macro="">
      <xdr:nvCxnSpPr>
        <xdr:cNvPr id="452" name="直線コネクタ 451"/>
        <xdr:cNvCxnSpPr/>
      </xdr:nvCxnSpPr>
      <xdr:spPr>
        <a:xfrm flipV="1">
          <a:off x="9639300" y="16871218"/>
          <a:ext cx="838200" cy="3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51773</xdr:rowOff>
    </xdr:from>
    <xdr:ext cx="534377" cy="259045"/>
    <xdr:sp macro="" textlink="">
      <xdr:nvSpPr>
        <xdr:cNvPr id="453" name="土木費平均値テキスト"/>
        <xdr:cNvSpPr txBox="1"/>
      </xdr:nvSpPr>
      <xdr:spPr>
        <a:xfrm>
          <a:off x="10528300" y="1685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41111</xdr:rowOff>
    </xdr:from>
    <xdr:to>
      <xdr:col>50</xdr:col>
      <xdr:colOff>114300</xdr:colOff>
      <xdr:row>98</xdr:row>
      <xdr:rowOff>105077</xdr:rowOff>
    </xdr:to>
    <xdr:cxnSp macro="">
      <xdr:nvCxnSpPr>
        <xdr:cNvPr id="455" name="直線コネクタ 454"/>
        <xdr:cNvCxnSpPr/>
      </xdr:nvCxnSpPr>
      <xdr:spPr>
        <a:xfrm>
          <a:off x="8750300" y="16843211"/>
          <a:ext cx="889000" cy="6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166357</xdr:rowOff>
    </xdr:from>
    <xdr:ext cx="534377" cy="259045"/>
    <xdr:sp macro="" textlink="">
      <xdr:nvSpPr>
        <xdr:cNvPr id="457" name="テキスト ボックス 456"/>
        <xdr:cNvSpPr txBox="1"/>
      </xdr:nvSpPr>
      <xdr:spPr>
        <a:xfrm>
          <a:off x="9372111" y="1696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41111</xdr:rowOff>
    </xdr:from>
    <xdr:to>
      <xdr:col>45</xdr:col>
      <xdr:colOff>177800</xdr:colOff>
      <xdr:row>98</xdr:row>
      <xdr:rowOff>50265</xdr:rowOff>
    </xdr:to>
    <xdr:cxnSp macro="">
      <xdr:nvCxnSpPr>
        <xdr:cNvPr id="458" name="直線コネクタ 457"/>
        <xdr:cNvCxnSpPr/>
      </xdr:nvCxnSpPr>
      <xdr:spPr>
        <a:xfrm flipV="1">
          <a:off x="7861300" y="16843211"/>
          <a:ext cx="889000" cy="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302</xdr:rowOff>
    </xdr:from>
    <xdr:ext cx="534377" cy="259045"/>
    <xdr:sp macro="" textlink="">
      <xdr:nvSpPr>
        <xdr:cNvPr id="460" name="テキスト ボックス 459"/>
        <xdr:cNvSpPr txBox="1"/>
      </xdr:nvSpPr>
      <xdr:spPr>
        <a:xfrm>
          <a:off x="8483111" y="1697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50265</xdr:rowOff>
    </xdr:from>
    <xdr:to>
      <xdr:col>41</xdr:col>
      <xdr:colOff>50800</xdr:colOff>
      <xdr:row>98</xdr:row>
      <xdr:rowOff>95397</xdr:rowOff>
    </xdr:to>
    <xdr:cxnSp macro="">
      <xdr:nvCxnSpPr>
        <xdr:cNvPr id="461" name="直線コネクタ 460"/>
        <xdr:cNvCxnSpPr/>
      </xdr:nvCxnSpPr>
      <xdr:spPr>
        <a:xfrm flipV="1">
          <a:off x="6972300" y="16852365"/>
          <a:ext cx="889000" cy="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86344</xdr:rowOff>
    </xdr:from>
    <xdr:to>
      <xdr:col>41</xdr:col>
      <xdr:colOff>101600</xdr:colOff>
      <xdr:row>99</xdr:row>
      <xdr:rowOff>16494</xdr:rowOff>
    </xdr:to>
    <xdr:sp macro="" textlink="">
      <xdr:nvSpPr>
        <xdr:cNvPr id="462" name="フローチャート: 判断 461"/>
        <xdr:cNvSpPr/>
      </xdr:nvSpPr>
      <xdr:spPr>
        <a:xfrm>
          <a:off x="7810500" y="1688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7621</xdr:rowOff>
    </xdr:from>
    <xdr:ext cx="534377" cy="259045"/>
    <xdr:sp macro="" textlink="">
      <xdr:nvSpPr>
        <xdr:cNvPr id="463" name="テキスト ボックス 462"/>
        <xdr:cNvSpPr txBox="1"/>
      </xdr:nvSpPr>
      <xdr:spPr>
        <a:xfrm>
          <a:off x="7594111" y="1698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79263</xdr:rowOff>
    </xdr:from>
    <xdr:to>
      <xdr:col>36</xdr:col>
      <xdr:colOff>165100</xdr:colOff>
      <xdr:row>99</xdr:row>
      <xdr:rowOff>9413</xdr:rowOff>
    </xdr:to>
    <xdr:sp macro="" textlink="">
      <xdr:nvSpPr>
        <xdr:cNvPr id="464" name="フローチャート: 判断 463"/>
        <xdr:cNvSpPr/>
      </xdr:nvSpPr>
      <xdr:spPr>
        <a:xfrm>
          <a:off x="6921500" y="1688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540</xdr:rowOff>
    </xdr:from>
    <xdr:ext cx="534377" cy="259045"/>
    <xdr:sp macro="" textlink="">
      <xdr:nvSpPr>
        <xdr:cNvPr id="465" name="テキスト ボックス 464"/>
        <xdr:cNvSpPr txBox="1"/>
      </xdr:nvSpPr>
      <xdr:spPr>
        <a:xfrm>
          <a:off x="6705111" y="169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18318</xdr:rowOff>
    </xdr:from>
    <xdr:to>
      <xdr:col>55</xdr:col>
      <xdr:colOff>50800</xdr:colOff>
      <xdr:row>98</xdr:row>
      <xdr:rowOff>119918</xdr:rowOff>
    </xdr:to>
    <xdr:sp macro="" textlink="">
      <xdr:nvSpPr>
        <xdr:cNvPr id="471" name="楕円 470"/>
        <xdr:cNvSpPr/>
      </xdr:nvSpPr>
      <xdr:spPr>
        <a:xfrm>
          <a:off x="10426700" y="1682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41195</xdr:rowOff>
    </xdr:from>
    <xdr:ext cx="534377" cy="259045"/>
    <xdr:sp macro="" textlink="">
      <xdr:nvSpPr>
        <xdr:cNvPr id="472" name="土木費該当値テキスト"/>
        <xdr:cNvSpPr txBox="1"/>
      </xdr:nvSpPr>
      <xdr:spPr>
        <a:xfrm>
          <a:off x="10528300" y="1667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54277</xdr:rowOff>
    </xdr:from>
    <xdr:to>
      <xdr:col>50</xdr:col>
      <xdr:colOff>165100</xdr:colOff>
      <xdr:row>98</xdr:row>
      <xdr:rowOff>155877</xdr:rowOff>
    </xdr:to>
    <xdr:sp macro="" textlink="">
      <xdr:nvSpPr>
        <xdr:cNvPr id="473" name="楕円 472"/>
        <xdr:cNvSpPr/>
      </xdr:nvSpPr>
      <xdr:spPr>
        <a:xfrm>
          <a:off x="9588500" y="1685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954</xdr:rowOff>
    </xdr:from>
    <xdr:ext cx="534377" cy="259045"/>
    <xdr:sp macro="" textlink="">
      <xdr:nvSpPr>
        <xdr:cNvPr id="474" name="テキスト ボックス 473"/>
        <xdr:cNvSpPr txBox="1"/>
      </xdr:nvSpPr>
      <xdr:spPr>
        <a:xfrm>
          <a:off x="9372111" y="1663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161761</xdr:rowOff>
    </xdr:from>
    <xdr:to>
      <xdr:col>46</xdr:col>
      <xdr:colOff>38100</xdr:colOff>
      <xdr:row>98</xdr:row>
      <xdr:rowOff>91911</xdr:rowOff>
    </xdr:to>
    <xdr:sp macro="" textlink="">
      <xdr:nvSpPr>
        <xdr:cNvPr id="475" name="楕円 474"/>
        <xdr:cNvSpPr/>
      </xdr:nvSpPr>
      <xdr:spPr>
        <a:xfrm>
          <a:off x="8699500" y="1679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108438</xdr:rowOff>
    </xdr:from>
    <xdr:ext cx="534377" cy="259045"/>
    <xdr:sp macro="" textlink="">
      <xdr:nvSpPr>
        <xdr:cNvPr id="476" name="テキスト ボックス 475"/>
        <xdr:cNvSpPr txBox="1"/>
      </xdr:nvSpPr>
      <xdr:spPr>
        <a:xfrm>
          <a:off x="8483111" y="1656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170915</xdr:rowOff>
    </xdr:from>
    <xdr:to>
      <xdr:col>41</xdr:col>
      <xdr:colOff>101600</xdr:colOff>
      <xdr:row>98</xdr:row>
      <xdr:rowOff>101065</xdr:rowOff>
    </xdr:to>
    <xdr:sp macro="" textlink="">
      <xdr:nvSpPr>
        <xdr:cNvPr id="477" name="楕円 476"/>
        <xdr:cNvSpPr/>
      </xdr:nvSpPr>
      <xdr:spPr>
        <a:xfrm>
          <a:off x="7810500" y="168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117592</xdr:rowOff>
    </xdr:from>
    <xdr:ext cx="534377" cy="259045"/>
    <xdr:sp macro="" textlink="">
      <xdr:nvSpPr>
        <xdr:cNvPr id="478" name="テキスト ボックス 477"/>
        <xdr:cNvSpPr txBox="1"/>
      </xdr:nvSpPr>
      <xdr:spPr>
        <a:xfrm>
          <a:off x="7594111" y="1657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44597</xdr:rowOff>
    </xdr:from>
    <xdr:to>
      <xdr:col>36</xdr:col>
      <xdr:colOff>165100</xdr:colOff>
      <xdr:row>98</xdr:row>
      <xdr:rowOff>146197</xdr:rowOff>
    </xdr:to>
    <xdr:sp macro="" textlink="">
      <xdr:nvSpPr>
        <xdr:cNvPr id="479" name="楕円 478"/>
        <xdr:cNvSpPr/>
      </xdr:nvSpPr>
      <xdr:spPr>
        <a:xfrm>
          <a:off x="6921500" y="1684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162724</xdr:rowOff>
    </xdr:from>
    <xdr:ext cx="534377" cy="259045"/>
    <xdr:sp macro="" textlink="">
      <xdr:nvSpPr>
        <xdr:cNvPr id="480" name="テキスト ボックス 479"/>
        <xdr:cNvSpPr txBox="1"/>
      </xdr:nvSpPr>
      <xdr:spPr>
        <a:xfrm>
          <a:off x="6705111" y="1662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19868</xdr:rowOff>
    </xdr:from>
    <xdr:to>
      <xdr:col>85</xdr:col>
      <xdr:colOff>127000</xdr:colOff>
      <xdr:row>37</xdr:row>
      <xdr:rowOff>44648</xdr:rowOff>
    </xdr:to>
    <xdr:cxnSp macro="">
      <xdr:nvCxnSpPr>
        <xdr:cNvPr id="508" name="直線コネクタ 507"/>
        <xdr:cNvCxnSpPr/>
      </xdr:nvCxnSpPr>
      <xdr:spPr>
        <a:xfrm>
          <a:off x="15481300" y="6363518"/>
          <a:ext cx="838200" cy="2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19868</xdr:rowOff>
    </xdr:from>
    <xdr:to>
      <xdr:col>81</xdr:col>
      <xdr:colOff>50800</xdr:colOff>
      <xdr:row>37</xdr:row>
      <xdr:rowOff>91374</xdr:rowOff>
    </xdr:to>
    <xdr:cxnSp macro="">
      <xdr:nvCxnSpPr>
        <xdr:cNvPr id="511" name="直線コネクタ 510"/>
        <xdr:cNvCxnSpPr/>
      </xdr:nvCxnSpPr>
      <xdr:spPr>
        <a:xfrm flipV="1">
          <a:off x="14592300" y="6363518"/>
          <a:ext cx="889000" cy="7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88175</xdr:rowOff>
    </xdr:from>
    <xdr:ext cx="534377" cy="259045"/>
    <xdr:sp macro="" textlink="">
      <xdr:nvSpPr>
        <xdr:cNvPr id="513" name="テキスト ボックス 512"/>
        <xdr:cNvSpPr txBox="1"/>
      </xdr:nvSpPr>
      <xdr:spPr>
        <a:xfrm>
          <a:off x="15214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107559</xdr:rowOff>
    </xdr:from>
    <xdr:to>
      <xdr:col>76</xdr:col>
      <xdr:colOff>114300</xdr:colOff>
      <xdr:row>37</xdr:row>
      <xdr:rowOff>91374</xdr:rowOff>
    </xdr:to>
    <xdr:cxnSp macro="">
      <xdr:nvCxnSpPr>
        <xdr:cNvPr id="514" name="直線コネクタ 513"/>
        <xdr:cNvCxnSpPr/>
      </xdr:nvCxnSpPr>
      <xdr:spPr>
        <a:xfrm>
          <a:off x="13703300" y="6108309"/>
          <a:ext cx="889000" cy="32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107559</xdr:rowOff>
    </xdr:from>
    <xdr:to>
      <xdr:col>71</xdr:col>
      <xdr:colOff>177800</xdr:colOff>
      <xdr:row>37</xdr:row>
      <xdr:rowOff>142306</xdr:rowOff>
    </xdr:to>
    <xdr:cxnSp macro="">
      <xdr:nvCxnSpPr>
        <xdr:cNvPr id="517" name="直線コネクタ 516"/>
        <xdr:cNvCxnSpPr/>
      </xdr:nvCxnSpPr>
      <xdr:spPr>
        <a:xfrm flipV="1">
          <a:off x="12814300" y="6108309"/>
          <a:ext cx="889000" cy="37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45146</xdr:rowOff>
    </xdr:from>
    <xdr:to>
      <xdr:col>72</xdr:col>
      <xdr:colOff>38100</xdr:colOff>
      <xdr:row>37</xdr:row>
      <xdr:rowOff>146746</xdr:rowOff>
    </xdr:to>
    <xdr:sp macro="" textlink="">
      <xdr:nvSpPr>
        <xdr:cNvPr id="518" name="フローチャート: 判断 517"/>
        <xdr:cNvSpPr/>
      </xdr:nvSpPr>
      <xdr:spPr>
        <a:xfrm>
          <a:off x="13652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137873</xdr:rowOff>
    </xdr:from>
    <xdr:ext cx="534377" cy="259045"/>
    <xdr:sp macro="" textlink="">
      <xdr:nvSpPr>
        <xdr:cNvPr id="519" name="テキスト ボックス 518"/>
        <xdr:cNvSpPr txBox="1"/>
      </xdr:nvSpPr>
      <xdr:spPr>
        <a:xfrm>
          <a:off x="13436111" y="648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72029</xdr:rowOff>
    </xdr:from>
    <xdr:to>
      <xdr:col>67</xdr:col>
      <xdr:colOff>101600</xdr:colOff>
      <xdr:row>38</xdr:row>
      <xdr:rowOff>2180</xdr:rowOff>
    </xdr:to>
    <xdr:sp macro="" textlink="">
      <xdr:nvSpPr>
        <xdr:cNvPr id="520" name="フローチャート: 判断 519"/>
        <xdr:cNvSpPr/>
      </xdr:nvSpPr>
      <xdr:spPr>
        <a:xfrm>
          <a:off x="12763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18706</xdr:rowOff>
    </xdr:from>
    <xdr:ext cx="534377" cy="259045"/>
    <xdr:sp macro="" textlink="">
      <xdr:nvSpPr>
        <xdr:cNvPr id="521" name="テキスト ボックス 520"/>
        <xdr:cNvSpPr txBox="1"/>
      </xdr:nvSpPr>
      <xdr:spPr>
        <a:xfrm>
          <a:off x="12547111" y="61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165298</xdr:rowOff>
    </xdr:from>
    <xdr:to>
      <xdr:col>85</xdr:col>
      <xdr:colOff>177800</xdr:colOff>
      <xdr:row>37</xdr:row>
      <xdr:rowOff>95448</xdr:rowOff>
    </xdr:to>
    <xdr:sp macro="" textlink="">
      <xdr:nvSpPr>
        <xdr:cNvPr id="527" name="楕円 526"/>
        <xdr:cNvSpPr/>
      </xdr:nvSpPr>
      <xdr:spPr>
        <a:xfrm>
          <a:off x="16268700" y="63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143725</xdr:rowOff>
    </xdr:from>
    <xdr:ext cx="534377" cy="259045"/>
    <xdr:sp macro="" textlink="">
      <xdr:nvSpPr>
        <xdr:cNvPr id="528" name="消防費該当値テキスト"/>
        <xdr:cNvSpPr txBox="1"/>
      </xdr:nvSpPr>
      <xdr:spPr>
        <a:xfrm>
          <a:off x="16370300" y="63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140518</xdr:rowOff>
    </xdr:from>
    <xdr:to>
      <xdr:col>81</xdr:col>
      <xdr:colOff>101600</xdr:colOff>
      <xdr:row>37</xdr:row>
      <xdr:rowOff>70668</xdr:rowOff>
    </xdr:to>
    <xdr:sp macro="" textlink="">
      <xdr:nvSpPr>
        <xdr:cNvPr id="529" name="楕円 528"/>
        <xdr:cNvSpPr/>
      </xdr:nvSpPr>
      <xdr:spPr>
        <a:xfrm>
          <a:off x="15430500" y="631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87195</xdr:rowOff>
    </xdr:from>
    <xdr:ext cx="534377" cy="259045"/>
    <xdr:sp macro="" textlink="">
      <xdr:nvSpPr>
        <xdr:cNvPr id="530" name="テキスト ボックス 529"/>
        <xdr:cNvSpPr txBox="1"/>
      </xdr:nvSpPr>
      <xdr:spPr>
        <a:xfrm>
          <a:off x="15214111" y="608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40574</xdr:rowOff>
    </xdr:from>
    <xdr:to>
      <xdr:col>76</xdr:col>
      <xdr:colOff>165100</xdr:colOff>
      <xdr:row>37</xdr:row>
      <xdr:rowOff>142174</xdr:rowOff>
    </xdr:to>
    <xdr:sp macro="" textlink="">
      <xdr:nvSpPr>
        <xdr:cNvPr id="531" name="楕円 530"/>
        <xdr:cNvSpPr/>
      </xdr:nvSpPr>
      <xdr:spPr>
        <a:xfrm>
          <a:off x="14541500" y="638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133301</xdr:rowOff>
    </xdr:from>
    <xdr:ext cx="534377" cy="259045"/>
    <xdr:sp macro="" textlink="">
      <xdr:nvSpPr>
        <xdr:cNvPr id="532" name="テキスト ボックス 531"/>
        <xdr:cNvSpPr txBox="1"/>
      </xdr:nvSpPr>
      <xdr:spPr>
        <a:xfrm>
          <a:off x="14325111" y="647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56759</xdr:rowOff>
    </xdr:from>
    <xdr:to>
      <xdr:col>72</xdr:col>
      <xdr:colOff>38100</xdr:colOff>
      <xdr:row>35</xdr:row>
      <xdr:rowOff>158359</xdr:rowOff>
    </xdr:to>
    <xdr:sp macro="" textlink="">
      <xdr:nvSpPr>
        <xdr:cNvPr id="533" name="楕円 532"/>
        <xdr:cNvSpPr/>
      </xdr:nvSpPr>
      <xdr:spPr>
        <a:xfrm>
          <a:off x="13652500" y="605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3436</xdr:rowOff>
    </xdr:from>
    <xdr:ext cx="534377" cy="259045"/>
    <xdr:sp macro="" textlink="">
      <xdr:nvSpPr>
        <xdr:cNvPr id="534" name="テキスト ボックス 533"/>
        <xdr:cNvSpPr txBox="1"/>
      </xdr:nvSpPr>
      <xdr:spPr>
        <a:xfrm>
          <a:off x="13436111" y="583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91506</xdr:rowOff>
    </xdr:from>
    <xdr:to>
      <xdr:col>67</xdr:col>
      <xdr:colOff>101600</xdr:colOff>
      <xdr:row>38</xdr:row>
      <xdr:rowOff>21656</xdr:rowOff>
    </xdr:to>
    <xdr:sp macro="" textlink="">
      <xdr:nvSpPr>
        <xdr:cNvPr id="535" name="楕円 534"/>
        <xdr:cNvSpPr/>
      </xdr:nvSpPr>
      <xdr:spPr>
        <a:xfrm>
          <a:off x="12763500" y="64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12783</xdr:rowOff>
    </xdr:from>
    <xdr:ext cx="534377" cy="259045"/>
    <xdr:sp macro="" textlink="">
      <xdr:nvSpPr>
        <xdr:cNvPr id="536" name="テキスト ボックス 535"/>
        <xdr:cNvSpPr txBox="1"/>
      </xdr:nvSpPr>
      <xdr:spPr>
        <a:xfrm>
          <a:off x="12547111" y="652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19888</xdr:rowOff>
    </xdr:from>
    <xdr:to>
      <xdr:col>85</xdr:col>
      <xdr:colOff>127000</xdr:colOff>
      <xdr:row>58</xdr:row>
      <xdr:rowOff>17018</xdr:rowOff>
    </xdr:to>
    <xdr:cxnSp macro="">
      <xdr:nvCxnSpPr>
        <xdr:cNvPr id="566" name="直線コネクタ 565"/>
        <xdr:cNvCxnSpPr/>
      </xdr:nvCxnSpPr>
      <xdr:spPr>
        <a:xfrm flipV="1">
          <a:off x="15481300" y="9621088"/>
          <a:ext cx="838200" cy="3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106939</xdr:rowOff>
    </xdr:from>
    <xdr:ext cx="534377" cy="259045"/>
    <xdr:sp macro="" textlink="">
      <xdr:nvSpPr>
        <xdr:cNvPr id="567" name="教育費平均値テキスト"/>
        <xdr:cNvSpPr txBox="1"/>
      </xdr:nvSpPr>
      <xdr:spPr>
        <a:xfrm>
          <a:off x="16370300" y="9879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17018</xdr:rowOff>
    </xdr:from>
    <xdr:to>
      <xdr:col>81</xdr:col>
      <xdr:colOff>50800</xdr:colOff>
      <xdr:row>58</xdr:row>
      <xdr:rowOff>48019</xdr:rowOff>
    </xdr:to>
    <xdr:cxnSp macro="">
      <xdr:nvCxnSpPr>
        <xdr:cNvPr id="569" name="直線コネクタ 568"/>
        <xdr:cNvCxnSpPr/>
      </xdr:nvCxnSpPr>
      <xdr:spPr>
        <a:xfrm flipV="1">
          <a:off x="14592300" y="9961118"/>
          <a:ext cx="889000" cy="3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61599</xdr:rowOff>
    </xdr:from>
    <xdr:ext cx="534377" cy="259045"/>
    <xdr:sp macro="" textlink="">
      <xdr:nvSpPr>
        <xdr:cNvPr id="571" name="テキスト ボックス 570"/>
        <xdr:cNvSpPr txBox="1"/>
      </xdr:nvSpPr>
      <xdr:spPr>
        <a:xfrm>
          <a:off x="15214111" y="100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33896</xdr:rowOff>
    </xdr:from>
    <xdr:to>
      <xdr:col>76</xdr:col>
      <xdr:colOff>114300</xdr:colOff>
      <xdr:row>58</xdr:row>
      <xdr:rowOff>48019</xdr:rowOff>
    </xdr:to>
    <xdr:cxnSp macro="">
      <xdr:nvCxnSpPr>
        <xdr:cNvPr id="572" name="直線コネクタ 571"/>
        <xdr:cNvCxnSpPr/>
      </xdr:nvCxnSpPr>
      <xdr:spPr>
        <a:xfrm>
          <a:off x="13703300" y="9977996"/>
          <a:ext cx="889000" cy="1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66705</xdr:rowOff>
    </xdr:from>
    <xdr:ext cx="534377" cy="259045"/>
    <xdr:sp macro="" textlink="">
      <xdr:nvSpPr>
        <xdr:cNvPr id="574" name="テキスト ボックス 573"/>
        <xdr:cNvSpPr txBox="1"/>
      </xdr:nvSpPr>
      <xdr:spPr>
        <a:xfrm>
          <a:off x="14325111" y="9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136665</xdr:rowOff>
    </xdr:from>
    <xdr:to>
      <xdr:col>71</xdr:col>
      <xdr:colOff>177800</xdr:colOff>
      <xdr:row>58</xdr:row>
      <xdr:rowOff>33896</xdr:rowOff>
    </xdr:to>
    <xdr:cxnSp macro="">
      <xdr:nvCxnSpPr>
        <xdr:cNvPr id="575" name="直線コネクタ 574"/>
        <xdr:cNvCxnSpPr/>
      </xdr:nvCxnSpPr>
      <xdr:spPr>
        <a:xfrm>
          <a:off x="12814300" y="9394965"/>
          <a:ext cx="889000" cy="58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140767</xdr:rowOff>
    </xdr:from>
    <xdr:to>
      <xdr:col>72</xdr:col>
      <xdr:colOff>38100</xdr:colOff>
      <xdr:row>58</xdr:row>
      <xdr:rowOff>70917</xdr:rowOff>
    </xdr:to>
    <xdr:sp macro="" textlink="">
      <xdr:nvSpPr>
        <xdr:cNvPr id="576" name="フローチャート: 判断 575"/>
        <xdr:cNvSpPr/>
      </xdr:nvSpPr>
      <xdr:spPr>
        <a:xfrm>
          <a:off x="13652500" y="991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87444</xdr:rowOff>
    </xdr:from>
    <xdr:ext cx="534377" cy="259045"/>
    <xdr:sp macro="" textlink="">
      <xdr:nvSpPr>
        <xdr:cNvPr id="577" name="テキスト ボックス 576"/>
        <xdr:cNvSpPr txBox="1"/>
      </xdr:nvSpPr>
      <xdr:spPr>
        <a:xfrm>
          <a:off x="13436111" y="968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166827</xdr:rowOff>
    </xdr:from>
    <xdr:to>
      <xdr:col>67</xdr:col>
      <xdr:colOff>101600</xdr:colOff>
      <xdr:row>58</xdr:row>
      <xdr:rowOff>96977</xdr:rowOff>
    </xdr:to>
    <xdr:sp macro="" textlink="">
      <xdr:nvSpPr>
        <xdr:cNvPr id="578" name="フローチャート: 判断 577"/>
        <xdr:cNvSpPr/>
      </xdr:nvSpPr>
      <xdr:spPr>
        <a:xfrm>
          <a:off x="12763500" y="99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88104</xdr:rowOff>
    </xdr:from>
    <xdr:ext cx="534377" cy="259045"/>
    <xdr:sp macro="" textlink="">
      <xdr:nvSpPr>
        <xdr:cNvPr id="579" name="テキスト ボックス 578"/>
        <xdr:cNvSpPr txBox="1"/>
      </xdr:nvSpPr>
      <xdr:spPr>
        <a:xfrm>
          <a:off x="12547111" y="100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140538</xdr:rowOff>
    </xdr:from>
    <xdr:to>
      <xdr:col>85</xdr:col>
      <xdr:colOff>177800</xdr:colOff>
      <xdr:row>56</xdr:row>
      <xdr:rowOff>70688</xdr:rowOff>
    </xdr:to>
    <xdr:sp macro="" textlink="">
      <xdr:nvSpPr>
        <xdr:cNvPr id="585" name="楕円 584"/>
        <xdr:cNvSpPr/>
      </xdr:nvSpPr>
      <xdr:spPr>
        <a:xfrm>
          <a:off x="16268700" y="957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163415</xdr:rowOff>
    </xdr:from>
    <xdr:ext cx="534377" cy="259045"/>
    <xdr:sp macro="" textlink="">
      <xdr:nvSpPr>
        <xdr:cNvPr id="586" name="教育費該当値テキスト"/>
        <xdr:cNvSpPr txBox="1"/>
      </xdr:nvSpPr>
      <xdr:spPr>
        <a:xfrm>
          <a:off x="16370300" y="942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137668</xdr:rowOff>
    </xdr:from>
    <xdr:to>
      <xdr:col>81</xdr:col>
      <xdr:colOff>101600</xdr:colOff>
      <xdr:row>58</xdr:row>
      <xdr:rowOff>67818</xdr:rowOff>
    </xdr:to>
    <xdr:sp macro="" textlink="">
      <xdr:nvSpPr>
        <xdr:cNvPr id="587" name="楕円 586"/>
        <xdr:cNvSpPr/>
      </xdr:nvSpPr>
      <xdr:spPr>
        <a:xfrm>
          <a:off x="15430500" y="991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84345</xdr:rowOff>
    </xdr:from>
    <xdr:ext cx="534377" cy="259045"/>
    <xdr:sp macro="" textlink="">
      <xdr:nvSpPr>
        <xdr:cNvPr id="588" name="テキスト ボックス 587"/>
        <xdr:cNvSpPr txBox="1"/>
      </xdr:nvSpPr>
      <xdr:spPr>
        <a:xfrm>
          <a:off x="15214111" y="968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168669</xdr:rowOff>
    </xdr:from>
    <xdr:to>
      <xdr:col>76</xdr:col>
      <xdr:colOff>165100</xdr:colOff>
      <xdr:row>58</xdr:row>
      <xdr:rowOff>98819</xdr:rowOff>
    </xdr:to>
    <xdr:sp macro="" textlink="">
      <xdr:nvSpPr>
        <xdr:cNvPr id="589" name="楕円 588"/>
        <xdr:cNvSpPr/>
      </xdr:nvSpPr>
      <xdr:spPr>
        <a:xfrm>
          <a:off x="14541500" y="994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89946</xdr:rowOff>
    </xdr:from>
    <xdr:ext cx="534377" cy="259045"/>
    <xdr:sp macro="" textlink="">
      <xdr:nvSpPr>
        <xdr:cNvPr id="590" name="テキスト ボックス 589"/>
        <xdr:cNvSpPr txBox="1"/>
      </xdr:nvSpPr>
      <xdr:spPr>
        <a:xfrm>
          <a:off x="14325111" y="1003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154546</xdr:rowOff>
    </xdr:from>
    <xdr:to>
      <xdr:col>72</xdr:col>
      <xdr:colOff>38100</xdr:colOff>
      <xdr:row>58</xdr:row>
      <xdr:rowOff>84696</xdr:rowOff>
    </xdr:to>
    <xdr:sp macro="" textlink="">
      <xdr:nvSpPr>
        <xdr:cNvPr id="591" name="楕円 590"/>
        <xdr:cNvSpPr/>
      </xdr:nvSpPr>
      <xdr:spPr>
        <a:xfrm>
          <a:off x="13652500" y="992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75823</xdr:rowOff>
    </xdr:from>
    <xdr:ext cx="534377" cy="259045"/>
    <xdr:sp macro="" textlink="">
      <xdr:nvSpPr>
        <xdr:cNvPr id="592" name="テキスト ボックス 591"/>
        <xdr:cNvSpPr txBox="1"/>
      </xdr:nvSpPr>
      <xdr:spPr>
        <a:xfrm>
          <a:off x="13436111" y="1001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85865</xdr:rowOff>
    </xdr:from>
    <xdr:to>
      <xdr:col>67</xdr:col>
      <xdr:colOff>101600</xdr:colOff>
      <xdr:row>55</xdr:row>
      <xdr:rowOff>16015</xdr:rowOff>
    </xdr:to>
    <xdr:sp macro="" textlink="">
      <xdr:nvSpPr>
        <xdr:cNvPr id="593" name="楕円 592"/>
        <xdr:cNvSpPr/>
      </xdr:nvSpPr>
      <xdr:spPr>
        <a:xfrm>
          <a:off x="12763500" y="934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32542</xdr:rowOff>
    </xdr:from>
    <xdr:ext cx="534377" cy="259045"/>
    <xdr:sp macro="" textlink="">
      <xdr:nvSpPr>
        <xdr:cNvPr id="594" name="テキスト ボックス 593"/>
        <xdr:cNvSpPr txBox="1"/>
      </xdr:nvSpPr>
      <xdr:spPr>
        <a:xfrm>
          <a:off x="12547111" y="911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25833</xdr:rowOff>
    </xdr:from>
    <xdr:to>
      <xdr:col>85</xdr:col>
      <xdr:colOff>127000</xdr:colOff>
      <xdr:row>79</xdr:row>
      <xdr:rowOff>44450</xdr:rowOff>
    </xdr:to>
    <xdr:cxnSp macro="">
      <xdr:nvCxnSpPr>
        <xdr:cNvPr id="623" name="直線コネクタ 622"/>
        <xdr:cNvCxnSpPr/>
      </xdr:nvCxnSpPr>
      <xdr:spPr>
        <a:xfrm flipV="1">
          <a:off x="15481300" y="13570383"/>
          <a:ext cx="838200" cy="1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126916</xdr:rowOff>
    </xdr:from>
    <xdr:ext cx="469744" cy="259045"/>
    <xdr:sp macro="" textlink="">
      <xdr:nvSpPr>
        <xdr:cNvPr id="624" name="災害復旧費平均値テキスト"/>
        <xdr:cNvSpPr txBox="1"/>
      </xdr:nvSpPr>
      <xdr:spPr>
        <a:xfrm>
          <a:off x="16370300" y="13500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35637</xdr:rowOff>
    </xdr:from>
    <xdr:to>
      <xdr:col>81</xdr:col>
      <xdr:colOff>50800</xdr:colOff>
      <xdr:row>79</xdr:row>
      <xdr:rowOff>44450</xdr:rowOff>
    </xdr:to>
    <xdr:cxnSp macro="">
      <xdr:nvCxnSpPr>
        <xdr:cNvPr id="626" name="直線コネクタ 625"/>
        <xdr:cNvCxnSpPr/>
      </xdr:nvCxnSpPr>
      <xdr:spPr>
        <a:xfrm>
          <a:off x="14592300" y="13580187"/>
          <a:ext cx="889000" cy="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145148</xdr:rowOff>
    </xdr:from>
    <xdr:to>
      <xdr:col>76</xdr:col>
      <xdr:colOff>114300</xdr:colOff>
      <xdr:row>79</xdr:row>
      <xdr:rowOff>35637</xdr:rowOff>
    </xdr:to>
    <xdr:cxnSp macro="">
      <xdr:nvCxnSpPr>
        <xdr:cNvPr id="629" name="直線コネクタ 628"/>
        <xdr:cNvCxnSpPr/>
      </xdr:nvCxnSpPr>
      <xdr:spPr>
        <a:xfrm>
          <a:off x="13703300" y="13518248"/>
          <a:ext cx="889000" cy="6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111023</xdr:rowOff>
    </xdr:from>
    <xdr:to>
      <xdr:col>71</xdr:col>
      <xdr:colOff>177800</xdr:colOff>
      <xdr:row>78</xdr:row>
      <xdr:rowOff>145148</xdr:rowOff>
    </xdr:to>
    <xdr:cxnSp macro="">
      <xdr:nvCxnSpPr>
        <xdr:cNvPr id="632" name="直線コネクタ 631"/>
        <xdr:cNvCxnSpPr/>
      </xdr:nvCxnSpPr>
      <xdr:spPr>
        <a:xfrm>
          <a:off x="12814300" y="13312673"/>
          <a:ext cx="889000" cy="20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156375</xdr:rowOff>
    </xdr:from>
    <xdr:to>
      <xdr:col>72</xdr:col>
      <xdr:colOff>38100</xdr:colOff>
      <xdr:row>79</xdr:row>
      <xdr:rowOff>86525</xdr:rowOff>
    </xdr:to>
    <xdr:sp macro="" textlink="">
      <xdr:nvSpPr>
        <xdr:cNvPr id="633" name="フローチャート: 判断 632"/>
        <xdr:cNvSpPr/>
      </xdr:nvSpPr>
      <xdr:spPr>
        <a:xfrm>
          <a:off x="13652500" y="1352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77652</xdr:rowOff>
    </xdr:from>
    <xdr:ext cx="378565" cy="259045"/>
    <xdr:sp macro="" textlink="">
      <xdr:nvSpPr>
        <xdr:cNvPr id="634" name="テキスト ボックス 633"/>
        <xdr:cNvSpPr txBox="1"/>
      </xdr:nvSpPr>
      <xdr:spPr>
        <a:xfrm>
          <a:off x="13514017" y="1362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156133</xdr:rowOff>
    </xdr:from>
    <xdr:to>
      <xdr:col>67</xdr:col>
      <xdr:colOff>101600</xdr:colOff>
      <xdr:row>79</xdr:row>
      <xdr:rowOff>86283</xdr:rowOff>
    </xdr:to>
    <xdr:sp macro="" textlink="">
      <xdr:nvSpPr>
        <xdr:cNvPr id="635" name="フローチャート: 判断 634"/>
        <xdr:cNvSpPr/>
      </xdr:nvSpPr>
      <xdr:spPr>
        <a:xfrm>
          <a:off x="12763500" y="1352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77410</xdr:rowOff>
    </xdr:from>
    <xdr:ext cx="378565" cy="259045"/>
    <xdr:sp macro="" textlink="">
      <xdr:nvSpPr>
        <xdr:cNvPr id="636" name="テキスト ボックス 635"/>
        <xdr:cNvSpPr txBox="1"/>
      </xdr:nvSpPr>
      <xdr:spPr>
        <a:xfrm>
          <a:off x="12625017" y="13621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146483</xdr:rowOff>
    </xdr:from>
    <xdr:to>
      <xdr:col>85</xdr:col>
      <xdr:colOff>177800</xdr:colOff>
      <xdr:row>79</xdr:row>
      <xdr:rowOff>76633</xdr:rowOff>
    </xdr:to>
    <xdr:sp macro="" textlink="">
      <xdr:nvSpPr>
        <xdr:cNvPr id="642" name="楕円 641"/>
        <xdr:cNvSpPr/>
      </xdr:nvSpPr>
      <xdr:spPr>
        <a:xfrm>
          <a:off x="16268700" y="1351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105860</xdr:rowOff>
    </xdr:from>
    <xdr:ext cx="469744" cy="259045"/>
    <xdr:sp macro="" textlink="">
      <xdr:nvSpPr>
        <xdr:cNvPr id="643" name="災害復旧費該当値テキスト"/>
        <xdr:cNvSpPr txBox="1"/>
      </xdr:nvSpPr>
      <xdr:spPr>
        <a:xfrm>
          <a:off x="16370300" y="1330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4" name="楕円 64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5" name="テキスト ボックス 64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156287</xdr:rowOff>
    </xdr:from>
    <xdr:to>
      <xdr:col>76</xdr:col>
      <xdr:colOff>165100</xdr:colOff>
      <xdr:row>79</xdr:row>
      <xdr:rowOff>86437</xdr:rowOff>
    </xdr:to>
    <xdr:sp macro="" textlink="">
      <xdr:nvSpPr>
        <xdr:cNvPr id="646" name="楕円 645"/>
        <xdr:cNvSpPr/>
      </xdr:nvSpPr>
      <xdr:spPr>
        <a:xfrm>
          <a:off x="14541500" y="1352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77564</xdr:rowOff>
    </xdr:from>
    <xdr:ext cx="378565" cy="259045"/>
    <xdr:sp macro="" textlink="">
      <xdr:nvSpPr>
        <xdr:cNvPr id="647" name="テキスト ボックス 646"/>
        <xdr:cNvSpPr txBox="1"/>
      </xdr:nvSpPr>
      <xdr:spPr>
        <a:xfrm>
          <a:off x="14403017" y="13622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94348</xdr:rowOff>
    </xdr:from>
    <xdr:to>
      <xdr:col>72</xdr:col>
      <xdr:colOff>38100</xdr:colOff>
      <xdr:row>79</xdr:row>
      <xdr:rowOff>24498</xdr:rowOff>
    </xdr:to>
    <xdr:sp macro="" textlink="">
      <xdr:nvSpPr>
        <xdr:cNvPr id="648" name="楕円 647"/>
        <xdr:cNvSpPr/>
      </xdr:nvSpPr>
      <xdr:spPr>
        <a:xfrm>
          <a:off x="13652500" y="1346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41025</xdr:rowOff>
    </xdr:from>
    <xdr:ext cx="469744" cy="259045"/>
    <xdr:sp macro="" textlink="">
      <xdr:nvSpPr>
        <xdr:cNvPr id="649" name="テキスト ボックス 648"/>
        <xdr:cNvSpPr txBox="1"/>
      </xdr:nvSpPr>
      <xdr:spPr>
        <a:xfrm>
          <a:off x="13468428" y="1324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60223</xdr:rowOff>
    </xdr:from>
    <xdr:to>
      <xdr:col>67</xdr:col>
      <xdr:colOff>101600</xdr:colOff>
      <xdr:row>77</xdr:row>
      <xdr:rowOff>161823</xdr:rowOff>
    </xdr:to>
    <xdr:sp macro="" textlink="">
      <xdr:nvSpPr>
        <xdr:cNvPr id="650" name="楕円 649"/>
        <xdr:cNvSpPr/>
      </xdr:nvSpPr>
      <xdr:spPr>
        <a:xfrm>
          <a:off x="12763500" y="1326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6900</xdr:rowOff>
    </xdr:from>
    <xdr:ext cx="534377" cy="259045"/>
    <xdr:sp macro="" textlink="">
      <xdr:nvSpPr>
        <xdr:cNvPr id="651" name="テキスト ボックス 650"/>
        <xdr:cNvSpPr txBox="1"/>
      </xdr:nvSpPr>
      <xdr:spPr>
        <a:xfrm>
          <a:off x="12547111" y="130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7671</xdr:rowOff>
    </xdr:from>
    <xdr:to>
      <xdr:col>85</xdr:col>
      <xdr:colOff>127000</xdr:colOff>
      <xdr:row>94</xdr:row>
      <xdr:rowOff>27445</xdr:rowOff>
    </xdr:to>
    <xdr:cxnSp macro="">
      <xdr:nvCxnSpPr>
        <xdr:cNvPr id="680" name="直線コネクタ 679"/>
        <xdr:cNvCxnSpPr/>
      </xdr:nvCxnSpPr>
      <xdr:spPr>
        <a:xfrm flipV="1">
          <a:off x="15481300" y="16123971"/>
          <a:ext cx="8382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139870</xdr:rowOff>
    </xdr:from>
    <xdr:ext cx="534377" cy="259045"/>
    <xdr:sp macro="" textlink="">
      <xdr:nvSpPr>
        <xdr:cNvPr id="681" name="公債費平均値テキスト"/>
        <xdr:cNvSpPr txBox="1"/>
      </xdr:nvSpPr>
      <xdr:spPr>
        <a:xfrm>
          <a:off x="16370300" y="16427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27445</xdr:rowOff>
    </xdr:from>
    <xdr:to>
      <xdr:col>81</xdr:col>
      <xdr:colOff>50800</xdr:colOff>
      <xdr:row>94</xdr:row>
      <xdr:rowOff>73089</xdr:rowOff>
    </xdr:to>
    <xdr:cxnSp macro="">
      <xdr:nvCxnSpPr>
        <xdr:cNvPr id="683" name="直線コネクタ 682"/>
        <xdr:cNvCxnSpPr/>
      </xdr:nvCxnSpPr>
      <xdr:spPr>
        <a:xfrm flipV="1">
          <a:off x="14592300" y="16143745"/>
          <a:ext cx="889000" cy="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82859</xdr:rowOff>
    </xdr:from>
    <xdr:ext cx="534377" cy="259045"/>
    <xdr:sp macro="" textlink="">
      <xdr:nvSpPr>
        <xdr:cNvPr id="685" name="テキスト ボックス 684"/>
        <xdr:cNvSpPr txBox="1"/>
      </xdr:nvSpPr>
      <xdr:spPr>
        <a:xfrm>
          <a:off x="15214111" y="1654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73089</xdr:rowOff>
    </xdr:from>
    <xdr:to>
      <xdr:col>76</xdr:col>
      <xdr:colOff>114300</xdr:colOff>
      <xdr:row>94</xdr:row>
      <xdr:rowOff>148337</xdr:rowOff>
    </xdr:to>
    <xdr:cxnSp macro="">
      <xdr:nvCxnSpPr>
        <xdr:cNvPr id="686" name="直線コネクタ 685"/>
        <xdr:cNvCxnSpPr/>
      </xdr:nvCxnSpPr>
      <xdr:spPr>
        <a:xfrm flipV="1">
          <a:off x="13703300" y="16189389"/>
          <a:ext cx="889000" cy="7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78312</xdr:rowOff>
    </xdr:from>
    <xdr:ext cx="534377" cy="259045"/>
    <xdr:sp macro="" textlink="">
      <xdr:nvSpPr>
        <xdr:cNvPr id="688" name="テキスト ボックス 687"/>
        <xdr:cNvSpPr txBox="1"/>
      </xdr:nvSpPr>
      <xdr:spPr>
        <a:xfrm>
          <a:off x="14325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148337</xdr:rowOff>
    </xdr:from>
    <xdr:to>
      <xdr:col>71</xdr:col>
      <xdr:colOff>177800</xdr:colOff>
      <xdr:row>95</xdr:row>
      <xdr:rowOff>28550</xdr:rowOff>
    </xdr:to>
    <xdr:cxnSp macro="">
      <xdr:nvCxnSpPr>
        <xdr:cNvPr id="689" name="直線コネクタ 688"/>
        <xdr:cNvCxnSpPr/>
      </xdr:nvCxnSpPr>
      <xdr:spPr>
        <a:xfrm flipV="1">
          <a:off x="12814300" y="16264637"/>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18478</xdr:rowOff>
    </xdr:from>
    <xdr:to>
      <xdr:col>72</xdr:col>
      <xdr:colOff>38100</xdr:colOff>
      <xdr:row>96</xdr:row>
      <xdr:rowOff>120078</xdr:rowOff>
    </xdr:to>
    <xdr:sp macro="" textlink="">
      <xdr:nvSpPr>
        <xdr:cNvPr id="690" name="フローチャート: 判断 689"/>
        <xdr:cNvSpPr/>
      </xdr:nvSpPr>
      <xdr:spPr>
        <a:xfrm>
          <a:off x="13652500" y="1647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111205</xdr:rowOff>
    </xdr:from>
    <xdr:ext cx="534377" cy="259045"/>
    <xdr:sp macro="" textlink="">
      <xdr:nvSpPr>
        <xdr:cNvPr id="691" name="テキスト ボックス 690"/>
        <xdr:cNvSpPr txBox="1"/>
      </xdr:nvSpPr>
      <xdr:spPr>
        <a:xfrm>
          <a:off x="13436111" y="165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11557</xdr:rowOff>
    </xdr:from>
    <xdr:to>
      <xdr:col>67</xdr:col>
      <xdr:colOff>101600</xdr:colOff>
      <xdr:row>96</xdr:row>
      <xdr:rowOff>113157</xdr:rowOff>
    </xdr:to>
    <xdr:sp macro="" textlink="">
      <xdr:nvSpPr>
        <xdr:cNvPr id="692" name="フローチャート: 判断 691"/>
        <xdr:cNvSpPr/>
      </xdr:nvSpPr>
      <xdr:spPr>
        <a:xfrm>
          <a:off x="12763500" y="1647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104284</xdr:rowOff>
    </xdr:from>
    <xdr:ext cx="534377" cy="259045"/>
    <xdr:sp macro="" textlink="">
      <xdr:nvSpPr>
        <xdr:cNvPr id="693" name="テキスト ボックス 692"/>
        <xdr:cNvSpPr txBox="1"/>
      </xdr:nvSpPr>
      <xdr:spPr>
        <a:xfrm>
          <a:off x="12547111" y="165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128321</xdr:rowOff>
    </xdr:from>
    <xdr:to>
      <xdr:col>85</xdr:col>
      <xdr:colOff>177800</xdr:colOff>
      <xdr:row>94</xdr:row>
      <xdr:rowOff>58471</xdr:rowOff>
    </xdr:to>
    <xdr:sp macro="" textlink="">
      <xdr:nvSpPr>
        <xdr:cNvPr id="699" name="楕円 698"/>
        <xdr:cNvSpPr/>
      </xdr:nvSpPr>
      <xdr:spPr>
        <a:xfrm>
          <a:off x="16268700" y="1607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151198</xdr:rowOff>
    </xdr:from>
    <xdr:ext cx="534377" cy="259045"/>
    <xdr:sp macro="" textlink="">
      <xdr:nvSpPr>
        <xdr:cNvPr id="700" name="公債費該当値テキスト"/>
        <xdr:cNvSpPr txBox="1"/>
      </xdr:nvSpPr>
      <xdr:spPr>
        <a:xfrm>
          <a:off x="16370300" y="1592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148095</xdr:rowOff>
    </xdr:from>
    <xdr:to>
      <xdr:col>81</xdr:col>
      <xdr:colOff>101600</xdr:colOff>
      <xdr:row>94</xdr:row>
      <xdr:rowOff>78245</xdr:rowOff>
    </xdr:to>
    <xdr:sp macro="" textlink="">
      <xdr:nvSpPr>
        <xdr:cNvPr id="701" name="楕円 700"/>
        <xdr:cNvSpPr/>
      </xdr:nvSpPr>
      <xdr:spPr>
        <a:xfrm>
          <a:off x="15430500" y="1609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94772</xdr:rowOff>
    </xdr:from>
    <xdr:ext cx="534377" cy="259045"/>
    <xdr:sp macro="" textlink="">
      <xdr:nvSpPr>
        <xdr:cNvPr id="702" name="テキスト ボックス 701"/>
        <xdr:cNvSpPr txBox="1"/>
      </xdr:nvSpPr>
      <xdr:spPr>
        <a:xfrm>
          <a:off x="15214111" y="1586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22289</xdr:rowOff>
    </xdr:from>
    <xdr:to>
      <xdr:col>76</xdr:col>
      <xdr:colOff>165100</xdr:colOff>
      <xdr:row>94</xdr:row>
      <xdr:rowOff>123889</xdr:rowOff>
    </xdr:to>
    <xdr:sp macro="" textlink="">
      <xdr:nvSpPr>
        <xdr:cNvPr id="703" name="楕円 702"/>
        <xdr:cNvSpPr/>
      </xdr:nvSpPr>
      <xdr:spPr>
        <a:xfrm>
          <a:off x="14541500" y="1613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140416</xdr:rowOff>
    </xdr:from>
    <xdr:ext cx="534377" cy="259045"/>
    <xdr:sp macro="" textlink="">
      <xdr:nvSpPr>
        <xdr:cNvPr id="704" name="テキスト ボックス 703"/>
        <xdr:cNvSpPr txBox="1"/>
      </xdr:nvSpPr>
      <xdr:spPr>
        <a:xfrm>
          <a:off x="14325111" y="1591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97537</xdr:rowOff>
    </xdr:from>
    <xdr:to>
      <xdr:col>72</xdr:col>
      <xdr:colOff>38100</xdr:colOff>
      <xdr:row>95</xdr:row>
      <xdr:rowOff>27687</xdr:rowOff>
    </xdr:to>
    <xdr:sp macro="" textlink="">
      <xdr:nvSpPr>
        <xdr:cNvPr id="705" name="楕円 704"/>
        <xdr:cNvSpPr/>
      </xdr:nvSpPr>
      <xdr:spPr>
        <a:xfrm>
          <a:off x="13652500" y="1621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44214</xdr:rowOff>
    </xdr:from>
    <xdr:ext cx="534377" cy="259045"/>
    <xdr:sp macro="" textlink="">
      <xdr:nvSpPr>
        <xdr:cNvPr id="706" name="テキスト ボックス 705"/>
        <xdr:cNvSpPr txBox="1"/>
      </xdr:nvSpPr>
      <xdr:spPr>
        <a:xfrm>
          <a:off x="13436111" y="1598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149200</xdr:rowOff>
    </xdr:from>
    <xdr:to>
      <xdr:col>67</xdr:col>
      <xdr:colOff>101600</xdr:colOff>
      <xdr:row>95</xdr:row>
      <xdr:rowOff>79350</xdr:rowOff>
    </xdr:to>
    <xdr:sp macro="" textlink="">
      <xdr:nvSpPr>
        <xdr:cNvPr id="707" name="楕円 706"/>
        <xdr:cNvSpPr/>
      </xdr:nvSpPr>
      <xdr:spPr>
        <a:xfrm>
          <a:off x="12763500" y="162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95877</xdr:rowOff>
    </xdr:from>
    <xdr:ext cx="534377" cy="259045"/>
    <xdr:sp macro="" textlink="">
      <xdr:nvSpPr>
        <xdr:cNvPr id="708" name="テキスト ボックス 707"/>
        <xdr:cNvSpPr txBox="1"/>
      </xdr:nvSpPr>
      <xdr:spPr>
        <a:xfrm>
          <a:off x="12547111" y="160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33020</xdr:rowOff>
    </xdr:from>
    <xdr:to>
      <xdr:col>116</xdr:col>
      <xdr:colOff>62864</xdr:colOff>
      <xdr:row>39</xdr:row>
      <xdr:rowOff>98878</xdr:rowOff>
    </xdr:to>
    <xdr:cxnSp macro="">
      <xdr:nvCxnSpPr>
        <xdr:cNvPr id="734" name="直線コネクタ 733"/>
        <xdr:cNvCxnSpPr/>
      </xdr:nvCxnSpPr>
      <xdr:spPr>
        <a:xfrm flipV="1">
          <a:off x="22159595" y="5862320"/>
          <a:ext cx="1269" cy="923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128903</xdr:rowOff>
    </xdr:from>
    <xdr:ext cx="249299" cy="259045"/>
    <xdr:sp macro="" textlink="">
      <xdr:nvSpPr>
        <xdr:cNvPr id="735" name="諸支出金最小値テキスト"/>
        <xdr:cNvSpPr txBox="1"/>
      </xdr:nvSpPr>
      <xdr:spPr>
        <a:xfrm>
          <a:off x="22212300" y="68154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151147</xdr:rowOff>
    </xdr:from>
    <xdr:ext cx="469744" cy="259045"/>
    <xdr:sp macro="" textlink="">
      <xdr:nvSpPr>
        <xdr:cNvPr id="737" name="諸支出金最大値テキスト"/>
        <xdr:cNvSpPr txBox="1"/>
      </xdr:nvSpPr>
      <xdr:spPr>
        <a:xfrm>
          <a:off x="22212300" y="56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34</xdr:row>
      <xdr:rowOff>33020</xdr:rowOff>
    </xdr:from>
    <xdr:to>
      <xdr:col>116</xdr:col>
      <xdr:colOff>152400</xdr:colOff>
      <xdr:row>34</xdr:row>
      <xdr:rowOff>33020</xdr:rowOff>
    </xdr:to>
    <xdr:cxnSp macro="">
      <xdr:nvCxnSpPr>
        <xdr:cNvPr id="738" name="直線コネクタ 737"/>
        <xdr:cNvCxnSpPr/>
      </xdr:nvCxnSpPr>
      <xdr:spPr>
        <a:xfrm>
          <a:off x="22072600" y="58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98116</xdr:rowOff>
    </xdr:from>
    <xdr:to>
      <xdr:col>116</xdr:col>
      <xdr:colOff>63500</xdr:colOff>
      <xdr:row>39</xdr:row>
      <xdr:rowOff>98443</xdr:rowOff>
    </xdr:to>
    <xdr:cxnSp macro="">
      <xdr:nvCxnSpPr>
        <xdr:cNvPr id="739" name="直線コネクタ 738"/>
        <xdr:cNvCxnSpPr/>
      </xdr:nvCxnSpPr>
      <xdr:spPr>
        <a:xfrm flipV="1">
          <a:off x="21323300" y="6784666"/>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46354</xdr:rowOff>
    </xdr:from>
    <xdr:ext cx="378565" cy="259045"/>
    <xdr:sp macro="" textlink="">
      <xdr:nvSpPr>
        <xdr:cNvPr id="740" name="諸支出金平均値テキスト"/>
        <xdr:cNvSpPr txBox="1"/>
      </xdr:nvSpPr>
      <xdr:spPr>
        <a:xfrm>
          <a:off x="22212300" y="65614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23477</xdr:rowOff>
    </xdr:from>
    <xdr:to>
      <xdr:col>116</xdr:col>
      <xdr:colOff>114300</xdr:colOff>
      <xdr:row>39</xdr:row>
      <xdr:rowOff>125077</xdr:rowOff>
    </xdr:to>
    <xdr:sp macro="" textlink="">
      <xdr:nvSpPr>
        <xdr:cNvPr id="741" name="フローチャート: 判断 740"/>
        <xdr:cNvSpPr/>
      </xdr:nvSpPr>
      <xdr:spPr>
        <a:xfrm>
          <a:off x="22110700" y="671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98443</xdr:rowOff>
    </xdr:from>
    <xdr:to>
      <xdr:col>111</xdr:col>
      <xdr:colOff>177800</xdr:colOff>
      <xdr:row>39</xdr:row>
      <xdr:rowOff>98443</xdr:rowOff>
    </xdr:to>
    <xdr:cxnSp macro="">
      <xdr:nvCxnSpPr>
        <xdr:cNvPr id="742" name="直線コネクタ 741"/>
        <xdr:cNvCxnSpPr/>
      </xdr:nvCxnSpPr>
      <xdr:spPr>
        <a:xfrm>
          <a:off x="20434300" y="67849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18687</xdr:rowOff>
    </xdr:from>
    <xdr:to>
      <xdr:col>112</xdr:col>
      <xdr:colOff>38100</xdr:colOff>
      <xdr:row>39</xdr:row>
      <xdr:rowOff>120287</xdr:rowOff>
    </xdr:to>
    <xdr:sp macro="" textlink="">
      <xdr:nvSpPr>
        <xdr:cNvPr id="743" name="フローチャート: 判断 742"/>
        <xdr:cNvSpPr/>
      </xdr:nvSpPr>
      <xdr:spPr>
        <a:xfrm>
          <a:off x="21272500" y="670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136814</xdr:rowOff>
    </xdr:from>
    <xdr:ext cx="378565" cy="259045"/>
    <xdr:sp macro="" textlink="">
      <xdr:nvSpPr>
        <xdr:cNvPr id="744" name="テキスト ボックス 743"/>
        <xdr:cNvSpPr txBox="1"/>
      </xdr:nvSpPr>
      <xdr:spPr>
        <a:xfrm>
          <a:off x="21134017" y="6480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97028</xdr:rowOff>
    </xdr:from>
    <xdr:to>
      <xdr:col>107</xdr:col>
      <xdr:colOff>50800</xdr:colOff>
      <xdr:row>39</xdr:row>
      <xdr:rowOff>98443</xdr:rowOff>
    </xdr:to>
    <xdr:cxnSp macro="">
      <xdr:nvCxnSpPr>
        <xdr:cNvPr id="745" name="直線コネクタ 744"/>
        <xdr:cNvCxnSpPr/>
      </xdr:nvCxnSpPr>
      <xdr:spPr>
        <a:xfrm>
          <a:off x="19545300" y="6783578"/>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23368</xdr:rowOff>
    </xdr:from>
    <xdr:to>
      <xdr:col>107</xdr:col>
      <xdr:colOff>101600</xdr:colOff>
      <xdr:row>39</xdr:row>
      <xdr:rowOff>124968</xdr:rowOff>
    </xdr:to>
    <xdr:sp macro="" textlink="">
      <xdr:nvSpPr>
        <xdr:cNvPr id="746" name="フローチャート: 判断 745"/>
        <xdr:cNvSpPr/>
      </xdr:nvSpPr>
      <xdr:spPr>
        <a:xfrm>
          <a:off x="20383500" y="670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141495</xdr:rowOff>
    </xdr:from>
    <xdr:ext cx="378565" cy="259045"/>
    <xdr:sp macro="" textlink="">
      <xdr:nvSpPr>
        <xdr:cNvPr id="747" name="テキスト ボックス 746"/>
        <xdr:cNvSpPr txBox="1"/>
      </xdr:nvSpPr>
      <xdr:spPr>
        <a:xfrm>
          <a:off x="20245017" y="6485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158206</xdr:rowOff>
    </xdr:from>
    <xdr:to>
      <xdr:col>102</xdr:col>
      <xdr:colOff>114300</xdr:colOff>
      <xdr:row>39</xdr:row>
      <xdr:rowOff>97028</xdr:rowOff>
    </xdr:to>
    <xdr:cxnSp macro="">
      <xdr:nvCxnSpPr>
        <xdr:cNvPr id="748" name="直線コネクタ 747"/>
        <xdr:cNvCxnSpPr/>
      </xdr:nvCxnSpPr>
      <xdr:spPr>
        <a:xfrm>
          <a:off x="18656300" y="5301706"/>
          <a:ext cx="889000" cy="148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25872</xdr:rowOff>
    </xdr:from>
    <xdr:to>
      <xdr:col>102</xdr:col>
      <xdr:colOff>165100</xdr:colOff>
      <xdr:row>39</xdr:row>
      <xdr:rowOff>127472</xdr:rowOff>
    </xdr:to>
    <xdr:sp macro="" textlink="">
      <xdr:nvSpPr>
        <xdr:cNvPr id="749" name="フローチャート: 判断 748"/>
        <xdr:cNvSpPr/>
      </xdr:nvSpPr>
      <xdr:spPr>
        <a:xfrm>
          <a:off x="19494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143999</xdr:rowOff>
    </xdr:from>
    <xdr:ext cx="378565" cy="259045"/>
    <xdr:sp macro="" textlink="">
      <xdr:nvSpPr>
        <xdr:cNvPr id="750" name="テキスト ボックス 749"/>
        <xdr:cNvSpPr txBox="1"/>
      </xdr:nvSpPr>
      <xdr:spPr>
        <a:xfrm>
          <a:off x="19356017" y="648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28158</xdr:rowOff>
    </xdr:from>
    <xdr:to>
      <xdr:col>98</xdr:col>
      <xdr:colOff>38100</xdr:colOff>
      <xdr:row>39</xdr:row>
      <xdr:rowOff>129758</xdr:rowOff>
    </xdr:to>
    <xdr:sp macro="" textlink="">
      <xdr:nvSpPr>
        <xdr:cNvPr id="751" name="フローチャート: 判断 750"/>
        <xdr:cNvSpPr/>
      </xdr:nvSpPr>
      <xdr:spPr>
        <a:xfrm>
          <a:off x="18605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120885</xdr:rowOff>
    </xdr:from>
    <xdr:ext cx="378565" cy="259045"/>
    <xdr:sp macro="" textlink="">
      <xdr:nvSpPr>
        <xdr:cNvPr id="752" name="テキスト ボックス 751"/>
        <xdr:cNvSpPr txBox="1"/>
      </xdr:nvSpPr>
      <xdr:spPr>
        <a:xfrm>
          <a:off x="18467017" y="6807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47316</xdr:rowOff>
    </xdr:from>
    <xdr:to>
      <xdr:col>116</xdr:col>
      <xdr:colOff>114300</xdr:colOff>
      <xdr:row>39</xdr:row>
      <xdr:rowOff>148916</xdr:rowOff>
    </xdr:to>
    <xdr:sp macro="" textlink="">
      <xdr:nvSpPr>
        <xdr:cNvPr id="758" name="楕円 757"/>
        <xdr:cNvSpPr/>
      </xdr:nvSpPr>
      <xdr:spPr>
        <a:xfrm>
          <a:off x="22110700" y="673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1903</xdr:rowOff>
    </xdr:from>
    <xdr:ext cx="249299" cy="259045"/>
    <xdr:sp macro="" textlink="">
      <xdr:nvSpPr>
        <xdr:cNvPr id="759" name="諸支出金該当値テキスト"/>
        <xdr:cNvSpPr txBox="1"/>
      </xdr:nvSpPr>
      <xdr:spPr>
        <a:xfrm>
          <a:off x="22212300" y="66884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47643</xdr:rowOff>
    </xdr:from>
    <xdr:to>
      <xdr:col>112</xdr:col>
      <xdr:colOff>38100</xdr:colOff>
      <xdr:row>39</xdr:row>
      <xdr:rowOff>149243</xdr:rowOff>
    </xdr:to>
    <xdr:sp macro="" textlink="">
      <xdr:nvSpPr>
        <xdr:cNvPr id="760" name="楕円 759"/>
        <xdr:cNvSpPr/>
      </xdr:nvSpPr>
      <xdr:spPr>
        <a:xfrm>
          <a:off x="21272500" y="673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140370</xdr:rowOff>
    </xdr:from>
    <xdr:ext cx="249299" cy="259045"/>
    <xdr:sp macro="" textlink="">
      <xdr:nvSpPr>
        <xdr:cNvPr id="761" name="テキスト ボックス 760"/>
        <xdr:cNvSpPr txBox="1"/>
      </xdr:nvSpPr>
      <xdr:spPr>
        <a:xfrm>
          <a:off x="21198650" y="68269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47643</xdr:rowOff>
    </xdr:from>
    <xdr:to>
      <xdr:col>107</xdr:col>
      <xdr:colOff>101600</xdr:colOff>
      <xdr:row>39</xdr:row>
      <xdr:rowOff>149243</xdr:rowOff>
    </xdr:to>
    <xdr:sp macro="" textlink="">
      <xdr:nvSpPr>
        <xdr:cNvPr id="762" name="楕円 761"/>
        <xdr:cNvSpPr/>
      </xdr:nvSpPr>
      <xdr:spPr>
        <a:xfrm>
          <a:off x="20383500" y="673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140370</xdr:rowOff>
    </xdr:from>
    <xdr:ext cx="249299" cy="259045"/>
    <xdr:sp macro="" textlink="">
      <xdr:nvSpPr>
        <xdr:cNvPr id="763" name="テキスト ボックス 762"/>
        <xdr:cNvSpPr txBox="1"/>
      </xdr:nvSpPr>
      <xdr:spPr>
        <a:xfrm>
          <a:off x="20309650" y="68269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46228</xdr:rowOff>
    </xdr:from>
    <xdr:to>
      <xdr:col>102</xdr:col>
      <xdr:colOff>165100</xdr:colOff>
      <xdr:row>39</xdr:row>
      <xdr:rowOff>147828</xdr:rowOff>
    </xdr:to>
    <xdr:sp macro="" textlink="">
      <xdr:nvSpPr>
        <xdr:cNvPr id="764" name="楕円 763"/>
        <xdr:cNvSpPr/>
      </xdr:nvSpPr>
      <xdr:spPr>
        <a:xfrm>
          <a:off x="19494500" y="673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138955</xdr:rowOff>
    </xdr:from>
    <xdr:ext cx="313932" cy="259045"/>
    <xdr:sp macro="" textlink="">
      <xdr:nvSpPr>
        <xdr:cNvPr id="765" name="テキスト ボックス 764"/>
        <xdr:cNvSpPr txBox="1"/>
      </xdr:nvSpPr>
      <xdr:spPr>
        <a:xfrm>
          <a:off x="19388333" y="68255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107406</xdr:rowOff>
    </xdr:from>
    <xdr:to>
      <xdr:col>98</xdr:col>
      <xdr:colOff>38100</xdr:colOff>
      <xdr:row>31</xdr:row>
      <xdr:rowOff>37556</xdr:rowOff>
    </xdr:to>
    <xdr:sp macro="" textlink="">
      <xdr:nvSpPr>
        <xdr:cNvPr id="766" name="楕円 765"/>
        <xdr:cNvSpPr/>
      </xdr:nvSpPr>
      <xdr:spPr>
        <a:xfrm>
          <a:off x="18605500" y="52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54083</xdr:rowOff>
    </xdr:from>
    <xdr:ext cx="534377" cy="259045"/>
    <xdr:sp macro="" textlink="">
      <xdr:nvSpPr>
        <xdr:cNvPr id="767" name="テキスト ボックス 766"/>
        <xdr:cNvSpPr txBox="1"/>
      </xdr:nvSpPr>
      <xdr:spPr>
        <a:xfrm>
          <a:off x="18389111" y="502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商工費、土木費、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公債費等について、人口１人当たり決算額は類似団体平均を上回っている。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商工費については、制度融資預託金の減額が続いているものの、類似団体平均を上回っている。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土木費については、新市建設計画に基づき実施してきた道路整備事業が概ね終了した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大雪にによる除排雪経費の増額に伴い、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教育費については、大崎中学校区小中一体校建設事業やスポーツ・文化・交流複合施設建設事業などの実施に伴い類似団体平均を上回っている。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公債費については、合併特例債や臨時財政対策債などの償還金が増額している。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新潟県三条市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普通建設事業等に係る歳入の確保、</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入札等による適正な予算執行に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努めたものの、７月に発生した大雨に伴う災害復旧費や大雪に伴う除排雪経費の増などの要因により、財政調整基金からの繰入れを行った。これにより、実質単年度収支はマイナスとなった。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普通交付税の減少、公債費や扶助費等の義務的経費、老朽化する公共施設の維持補修費などの財政負担により、当分の間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残高の減少が続くことが見込まれるが、持続可能な財政基盤を堅持するため、中長期的な視点を持った財政運営に努めていく。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新潟県三条市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歳出において公債費や普通建設事業費、維持補修費などの増があったものの、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国庫支出金や地方債、繰入金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年度の一般会計決算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における黒字額は前年度と比較しほぼ横ばいとなった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また、国民健康保険給付費の減少など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国民健康保険事業特別会計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黒字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額は増加した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48099283</v>
      </c>
      <c r="BO4" s="441"/>
      <c r="BP4" s="441"/>
      <c r="BQ4" s="441"/>
      <c r="BR4" s="441"/>
      <c r="BS4" s="441"/>
      <c r="BT4" s="441"/>
      <c r="BU4" s="442"/>
      <c r="BV4" s="440">
        <v>45006346</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1.2</v>
      </c>
      <c r="CU4" s="622"/>
      <c r="CV4" s="622"/>
      <c r="CW4" s="622"/>
      <c r="CX4" s="622"/>
      <c r="CY4" s="622"/>
      <c r="CZ4" s="622"/>
      <c r="DA4" s="623"/>
      <c r="DB4" s="621">
        <v>1.2</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47611226</v>
      </c>
      <c r="BO5" s="446"/>
      <c r="BP5" s="446"/>
      <c r="BQ5" s="446"/>
      <c r="BR5" s="446"/>
      <c r="BS5" s="446"/>
      <c r="BT5" s="446"/>
      <c r="BU5" s="447"/>
      <c r="BV5" s="445">
        <v>44450725</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95.9</v>
      </c>
      <c r="CU5" s="416"/>
      <c r="CV5" s="416"/>
      <c r="CW5" s="416"/>
      <c r="CX5" s="416"/>
      <c r="CY5" s="416"/>
      <c r="CZ5" s="416"/>
      <c r="DA5" s="417"/>
      <c r="DB5" s="415">
        <v>95.6</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488057</v>
      </c>
      <c r="BO6" s="446"/>
      <c r="BP6" s="446"/>
      <c r="BQ6" s="446"/>
      <c r="BR6" s="446"/>
      <c r="BS6" s="446"/>
      <c r="BT6" s="446"/>
      <c r="BU6" s="447"/>
      <c r="BV6" s="445">
        <v>555621</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102.5</v>
      </c>
      <c r="CU6" s="596"/>
      <c r="CV6" s="596"/>
      <c r="CW6" s="596"/>
      <c r="CX6" s="596"/>
      <c r="CY6" s="596"/>
      <c r="CZ6" s="596"/>
      <c r="DA6" s="597"/>
      <c r="DB6" s="595">
        <v>101.8</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183891</v>
      </c>
      <c r="BO7" s="446"/>
      <c r="BP7" s="446"/>
      <c r="BQ7" s="446"/>
      <c r="BR7" s="446"/>
      <c r="BS7" s="446"/>
      <c r="BT7" s="446"/>
      <c r="BU7" s="447"/>
      <c r="BV7" s="445">
        <v>252084</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25648680</v>
      </c>
      <c r="CU7" s="446"/>
      <c r="CV7" s="446"/>
      <c r="CW7" s="446"/>
      <c r="CX7" s="446"/>
      <c r="CY7" s="446"/>
      <c r="CZ7" s="446"/>
      <c r="DA7" s="447"/>
      <c r="DB7" s="445">
        <v>25381495</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99</v>
      </c>
      <c r="AV8" s="503"/>
      <c r="AW8" s="503"/>
      <c r="AX8" s="503"/>
      <c r="AY8" s="425" t="s">
        <v>103</v>
      </c>
      <c r="AZ8" s="426"/>
      <c r="BA8" s="426"/>
      <c r="BB8" s="426"/>
      <c r="BC8" s="426"/>
      <c r="BD8" s="426"/>
      <c r="BE8" s="426"/>
      <c r="BF8" s="426"/>
      <c r="BG8" s="426"/>
      <c r="BH8" s="426"/>
      <c r="BI8" s="426"/>
      <c r="BJ8" s="426"/>
      <c r="BK8" s="426"/>
      <c r="BL8" s="426"/>
      <c r="BM8" s="427"/>
      <c r="BN8" s="445">
        <v>304166</v>
      </c>
      <c r="BO8" s="446"/>
      <c r="BP8" s="446"/>
      <c r="BQ8" s="446"/>
      <c r="BR8" s="446"/>
      <c r="BS8" s="446"/>
      <c r="BT8" s="446"/>
      <c r="BU8" s="447"/>
      <c r="BV8" s="445">
        <v>303537</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0.6</v>
      </c>
      <c r="CU8" s="559"/>
      <c r="CV8" s="559"/>
      <c r="CW8" s="559"/>
      <c r="CX8" s="559"/>
      <c r="CY8" s="559"/>
      <c r="CZ8" s="559"/>
      <c r="DA8" s="560"/>
      <c r="DB8" s="558">
        <v>0.61</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99192</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88</v>
      </c>
      <c r="AV9" s="503"/>
      <c r="AW9" s="503"/>
      <c r="AX9" s="503"/>
      <c r="AY9" s="425" t="s">
        <v>109</v>
      </c>
      <c r="AZ9" s="426"/>
      <c r="BA9" s="426"/>
      <c r="BB9" s="426"/>
      <c r="BC9" s="426"/>
      <c r="BD9" s="426"/>
      <c r="BE9" s="426"/>
      <c r="BF9" s="426"/>
      <c r="BG9" s="426"/>
      <c r="BH9" s="426"/>
      <c r="BI9" s="426"/>
      <c r="BJ9" s="426"/>
      <c r="BK9" s="426"/>
      <c r="BL9" s="426"/>
      <c r="BM9" s="427"/>
      <c r="BN9" s="445">
        <v>629</v>
      </c>
      <c r="BO9" s="446"/>
      <c r="BP9" s="446"/>
      <c r="BQ9" s="446"/>
      <c r="BR9" s="446"/>
      <c r="BS9" s="446"/>
      <c r="BT9" s="446"/>
      <c r="BU9" s="447"/>
      <c r="BV9" s="445">
        <v>-1151384</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23.4</v>
      </c>
      <c r="CU9" s="416"/>
      <c r="CV9" s="416"/>
      <c r="CW9" s="416"/>
      <c r="CX9" s="416"/>
      <c r="CY9" s="416"/>
      <c r="CZ9" s="416"/>
      <c r="DA9" s="417"/>
      <c r="DB9" s="415">
        <v>23.7</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102292</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99</v>
      </c>
      <c r="AV10" s="503"/>
      <c r="AW10" s="503"/>
      <c r="AX10" s="503"/>
      <c r="AY10" s="425" t="s">
        <v>113</v>
      </c>
      <c r="AZ10" s="426"/>
      <c r="BA10" s="426"/>
      <c r="BB10" s="426"/>
      <c r="BC10" s="426"/>
      <c r="BD10" s="426"/>
      <c r="BE10" s="426"/>
      <c r="BF10" s="426"/>
      <c r="BG10" s="426"/>
      <c r="BH10" s="426"/>
      <c r="BI10" s="426"/>
      <c r="BJ10" s="426"/>
      <c r="BK10" s="426"/>
      <c r="BL10" s="426"/>
      <c r="BM10" s="427"/>
      <c r="BN10" s="445">
        <v>364269</v>
      </c>
      <c r="BO10" s="446"/>
      <c r="BP10" s="446"/>
      <c r="BQ10" s="446"/>
      <c r="BR10" s="446"/>
      <c r="BS10" s="446"/>
      <c r="BT10" s="446"/>
      <c r="BU10" s="447"/>
      <c r="BV10" s="445">
        <v>389515</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3600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99241</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99</v>
      </c>
      <c r="AV12" s="503"/>
      <c r="AW12" s="503"/>
      <c r="AX12" s="503"/>
      <c r="AY12" s="425" t="s">
        <v>128</v>
      </c>
      <c r="AZ12" s="426"/>
      <c r="BA12" s="426"/>
      <c r="BB12" s="426"/>
      <c r="BC12" s="426"/>
      <c r="BD12" s="426"/>
      <c r="BE12" s="426"/>
      <c r="BF12" s="426"/>
      <c r="BG12" s="426"/>
      <c r="BH12" s="426"/>
      <c r="BI12" s="426"/>
      <c r="BJ12" s="426"/>
      <c r="BK12" s="426"/>
      <c r="BL12" s="426"/>
      <c r="BM12" s="427"/>
      <c r="BN12" s="445">
        <v>969245</v>
      </c>
      <c r="BO12" s="446"/>
      <c r="BP12" s="446"/>
      <c r="BQ12" s="446"/>
      <c r="BR12" s="446"/>
      <c r="BS12" s="446"/>
      <c r="BT12" s="446"/>
      <c r="BU12" s="447"/>
      <c r="BV12" s="445">
        <v>497854</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98713</v>
      </c>
      <c r="S13" s="549"/>
      <c r="T13" s="549"/>
      <c r="U13" s="549"/>
      <c r="V13" s="550"/>
      <c r="W13" s="536" t="s">
        <v>132</v>
      </c>
      <c r="X13" s="458"/>
      <c r="Y13" s="458"/>
      <c r="Z13" s="458"/>
      <c r="AA13" s="458"/>
      <c r="AB13" s="459"/>
      <c r="AC13" s="421">
        <v>2343</v>
      </c>
      <c r="AD13" s="422"/>
      <c r="AE13" s="422"/>
      <c r="AF13" s="422"/>
      <c r="AG13" s="423"/>
      <c r="AH13" s="421">
        <v>2135</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-604347</v>
      </c>
      <c r="BO13" s="446"/>
      <c r="BP13" s="446"/>
      <c r="BQ13" s="446"/>
      <c r="BR13" s="446"/>
      <c r="BS13" s="446"/>
      <c r="BT13" s="446"/>
      <c r="BU13" s="447"/>
      <c r="BV13" s="445">
        <v>-1256123</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15</v>
      </c>
      <c r="CU13" s="416"/>
      <c r="CV13" s="416"/>
      <c r="CW13" s="416"/>
      <c r="CX13" s="416"/>
      <c r="CY13" s="416"/>
      <c r="CZ13" s="416"/>
      <c r="DA13" s="417"/>
      <c r="DB13" s="415">
        <v>14.6</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100069</v>
      </c>
      <c r="S14" s="549"/>
      <c r="T14" s="549"/>
      <c r="U14" s="549"/>
      <c r="V14" s="550"/>
      <c r="W14" s="551"/>
      <c r="X14" s="461"/>
      <c r="Y14" s="461"/>
      <c r="Z14" s="461"/>
      <c r="AA14" s="461"/>
      <c r="AB14" s="462"/>
      <c r="AC14" s="541">
        <v>4.7</v>
      </c>
      <c r="AD14" s="542"/>
      <c r="AE14" s="542"/>
      <c r="AF14" s="542"/>
      <c r="AG14" s="543"/>
      <c r="AH14" s="541">
        <v>4.3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119.1</v>
      </c>
      <c r="CU14" s="553"/>
      <c r="CV14" s="553"/>
      <c r="CW14" s="553"/>
      <c r="CX14" s="553"/>
      <c r="CY14" s="553"/>
      <c r="CZ14" s="553"/>
      <c r="DA14" s="554"/>
      <c r="DB14" s="552">
        <v>115.7</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139</v>
      </c>
      <c r="N15" s="546"/>
      <c r="O15" s="546"/>
      <c r="P15" s="546"/>
      <c r="Q15" s="547"/>
      <c r="R15" s="548">
        <v>99615</v>
      </c>
      <c r="S15" s="549"/>
      <c r="T15" s="549"/>
      <c r="U15" s="549"/>
      <c r="V15" s="550"/>
      <c r="W15" s="536" t="s">
        <v>140</v>
      </c>
      <c r="X15" s="458"/>
      <c r="Y15" s="458"/>
      <c r="Z15" s="458"/>
      <c r="AA15" s="458"/>
      <c r="AB15" s="459"/>
      <c r="AC15" s="421">
        <v>18432</v>
      </c>
      <c r="AD15" s="422"/>
      <c r="AE15" s="422"/>
      <c r="AF15" s="422"/>
      <c r="AG15" s="423"/>
      <c r="AH15" s="421">
        <v>18105</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11774067</v>
      </c>
      <c r="BO15" s="441"/>
      <c r="BP15" s="441"/>
      <c r="BQ15" s="441"/>
      <c r="BR15" s="441"/>
      <c r="BS15" s="441"/>
      <c r="BT15" s="441"/>
      <c r="BU15" s="442"/>
      <c r="BV15" s="440">
        <v>11766180</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36.6</v>
      </c>
      <c r="AD16" s="542"/>
      <c r="AE16" s="542"/>
      <c r="AF16" s="542"/>
      <c r="AG16" s="543"/>
      <c r="AH16" s="541">
        <v>36.299999999999997</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20044770</v>
      </c>
      <c r="BO16" s="446"/>
      <c r="BP16" s="446"/>
      <c r="BQ16" s="446"/>
      <c r="BR16" s="446"/>
      <c r="BS16" s="446"/>
      <c r="BT16" s="446"/>
      <c r="BU16" s="447"/>
      <c r="BV16" s="445">
        <v>19732026</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29535</v>
      </c>
      <c r="AD17" s="422"/>
      <c r="AE17" s="422"/>
      <c r="AF17" s="422"/>
      <c r="AG17" s="423"/>
      <c r="AH17" s="421">
        <v>29612</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15090382</v>
      </c>
      <c r="BO17" s="446"/>
      <c r="BP17" s="446"/>
      <c r="BQ17" s="446"/>
      <c r="BR17" s="446"/>
      <c r="BS17" s="446"/>
      <c r="BT17" s="446"/>
      <c r="BU17" s="447"/>
      <c r="BV17" s="445">
        <v>15014091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431.97</v>
      </c>
      <c r="M18" s="510"/>
      <c r="N18" s="510"/>
      <c r="O18" s="510"/>
      <c r="P18" s="510"/>
      <c r="Q18" s="510"/>
      <c r="R18" s="511"/>
      <c r="S18" s="511"/>
      <c r="T18" s="511"/>
      <c r="U18" s="511"/>
      <c r="V18" s="512"/>
      <c r="W18" s="526"/>
      <c r="X18" s="527"/>
      <c r="Y18" s="527"/>
      <c r="Z18" s="527"/>
      <c r="AA18" s="527"/>
      <c r="AB18" s="537"/>
      <c r="AC18" s="409">
        <v>58.7</v>
      </c>
      <c r="AD18" s="410"/>
      <c r="AE18" s="410"/>
      <c r="AF18" s="410"/>
      <c r="AG18" s="513"/>
      <c r="AH18" s="409">
        <v>59.4</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25114675</v>
      </c>
      <c r="BO18" s="446"/>
      <c r="BP18" s="446"/>
      <c r="BQ18" s="446"/>
      <c r="BR18" s="446"/>
      <c r="BS18" s="446"/>
      <c r="BT18" s="446"/>
      <c r="BU18" s="447"/>
      <c r="BV18" s="445">
        <v>24742116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230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29515696</v>
      </c>
      <c r="BO19" s="446"/>
      <c r="BP19" s="446"/>
      <c r="BQ19" s="446"/>
      <c r="BR19" s="446"/>
      <c r="BS19" s="446"/>
      <c r="BT19" s="446"/>
      <c r="BU19" s="447"/>
      <c r="BV19" s="445">
        <v>28673384</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33201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70000896</v>
      </c>
      <c r="BO23" s="446"/>
      <c r="BP23" s="446"/>
      <c r="BQ23" s="446"/>
      <c r="BR23" s="446"/>
      <c r="BS23" s="446"/>
      <c r="BT23" s="446"/>
      <c r="BU23" s="447"/>
      <c r="BV23" s="445">
        <v>70342712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9450</v>
      </c>
      <c r="R24" s="422"/>
      <c r="S24" s="422"/>
      <c r="T24" s="422"/>
      <c r="U24" s="422"/>
      <c r="V24" s="423"/>
      <c r="W24" s="487"/>
      <c r="X24" s="478"/>
      <c r="Y24" s="479"/>
      <c r="Z24" s="418" t="s">
        <v>164</v>
      </c>
      <c r="AA24" s="419"/>
      <c r="AB24" s="419"/>
      <c r="AC24" s="419"/>
      <c r="AD24" s="419"/>
      <c r="AE24" s="419"/>
      <c r="AF24" s="419"/>
      <c r="AG24" s="420"/>
      <c r="AH24" s="421">
        <v>709</v>
      </c>
      <c r="AI24" s="422"/>
      <c r="AJ24" s="422"/>
      <c r="AK24" s="422"/>
      <c r="AL24" s="423"/>
      <c r="AM24" s="421">
        <v>2155360</v>
      </c>
      <c r="AN24" s="422"/>
      <c r="AO24" s="422"/>
      <c r="AP24" s="422"/>
      <c r="AQ24" s="422"/>
      <c r="AR24" s="423"/>
      <c r="AS24" s="421">
        <v>3040</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32134800</v>
      </c>
      <c r="BO24" s="446"/>
      <c r="BP24" s="446"/>
      <c r="BQ24" s="446"/>
      <c r="BR24" s="446"/>
      <c r="BS24" s="446"/>
      <c r="BT24" s="446"/>
      <c r="BU24" s="447"/>
      <c r="BV24" s="445">
        <v>33278865</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1</v>
      </c>
      <c r="M25" s="422"/>
      <c r="N25" s="422"/>
      <c r="O25" s="422"/>
      <c r="P25" s="423"/>
      <c r="Q25" s="421">
        <v>7280</v>
      </c>
      <c r="R25" s="422"/>
      <c r="S25" s="422"/>
      <c r="T25" s="422"/>
      <c r="U25" s="422"/>
      <c r="V25" s="423"/>
      <c r="W25" s="487"/>
      <c r="X25" s="478"/>
      <c r="Y25" s="479"/>
      <c r="Z25" s="418" t="s">
        <v>167</v>
      </c>
      <c r="AA25" s="419"/>
      <c r="AB25" s="419"/>
      <c r="AC25" s="419"/>
      <c r="AD25" s="419"/>
      <c r="AE25" s="419"/>
      <c r="AF25" s="419"/>
      <c r="AG25" s="420"/>
      <c r="AH25" s="421">
        <v>151</v>
      </c>
      <c r="AI25" s="422"/>
      <c r="AJ25" s="422"/>
      <c r="AK25" s="422"/>
      <c r="AL25" s="423"/>
      <c r="AM25" s="421">
        <v>448319</v>
      </c>
      <c r="AN25" s="422"/>
      <c r="AO25" s="422"/>
      <c r="AP25" s="422"/>
      <c r="AQ25" s="422"/>
      <c r="AR25" s="423"/>
      <c r="AS25" s="421">
        <v>2969</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16796080</v>
      </c>
      <c r="BO25" s="441"/>
      <c r="BP25" s="441"/>
      <c r="BQ25" s="441"/>
      <c r="BR25" s="441"/>
      <c r="BS25" s="441"/>
      <c r="BT25" s="441"/>
      <c r="BU25" s="442"/>
      <c r="BV25" s="440">
        <v>9796425</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6160</v>
      </c>
      <c r="R26" s="422"/>
      <c r="S26" s="422"/>
      <c r="T26" s="422"/>
      <c r="U26" s="422"/>
      <c r="V26" s="423"/>
      <c r="W26" s="487"/>
      <c r="X26" s="478"/>
      <c r="Y26" s="479"/>
      <c r="Z26" s="418" t="s">
        <v>170</v>
      </c>
      <c r="AA26" s="500"/>
      <c r="AB26" s="500"/>
      <c r="AC26" s="500"/>
      <c r="AD26" s="500"/>
      <c r="AE26" s="500"/>
      <c r="AF26" s="500"/>
      <c r="AG26" s="501"/>
      <c r="AH26" s="421">
        <v>105</v>
      </c>
      <c r="AI26" s="422"/>
      <c r="AJ26" s="422"/>
      <c r="AK26" s="422"/>
      <c r="AL26" s="423"/>
      <c r="AM26" s="421">
        <v>325395</v>
      </c>
      <c r="AN26" s="422"/>
      <c r="AO26" s="422"/>
      <c r="AP26" s="422"/>
      <c r="AQ26" s="422"/>
      <c r="AR26" s="423"/>
      <c r="AS26" s="421">
        <v>3099</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130</v>
      </c>
      <c r="BO26" s="446"/>
      <c r="BP26" s="446"/>
      <c r="BQ26" s="446"/>
      <c r="BR26" s="446"/>
      <c r="BS26" s="446"/>
      <c r="BT26" s="446"/>
      <c r="BU26" s="447"/>
      <c r="BV26" s="445" t="s">
        <v>122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4700</v>
      </c>
      <c r="R27" s="422"/>
      <c r="S27" s="422"/>
      <c r="T27" s="422"/>
      <c r="U27" s="422"/>
      <c r="V27" s="423"/>
      <c r="W27" s="487"/>
      <c r="X27" s="478"/>
      <c r="Y27" s="479"/>
      <c r="Z27" s="418" t="s">
        <v>173</v>
      </c>
      <c r="AA27" s="419"/>
      <c r="AB27" s="419"/>
      <c r="AC27" s="419"/>
      <c r="AD27" s="419"/>
      <c r="AE27" s="419"/>
      <c r="AF27" s="419"/>
      <c r="AG27" s="420"/>
      <c r="AH27" s="421">
        <v>11</v>
      </c>
      <c r="AI27" s="422"/>
      <c r="AJ27" s="422"/>
      <c r="AK27" s="422"/>
      <c r="AL27" s="423"/>
      <c r="AM27" s="421">
        <v>43186</v>
      </c>
      <c r="AN27" s="422"/>
      <c r="AO27" s="422"/>
      <c r="AP27" s="422"/>
      <c r="AQ27" s="422"/>
      <c r="AR27" s="423"/>
      <c r="AS27" s="421">
        <v>3926</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t="s">
        <v>121</v>
      </c>
      <c r="BO27" s="449"/>
      <c r="BP27" s="449"/>
      <c r="BQ27" s="449"/>
      <c r="BR27" s="449"/>
      <c r="BS27" s="449"/>
      <c r="BT27" s="449"/>
      <c r="BU27" s="450"/>
      <c r="BV27" s="448" t="s">
        <v>121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4080</v>
      </c>
      <c r="R28" s="422"/>
      <c r="S28" s="422"/>
      <c r="T28" s="422"/>
      <c r="U28" s="422"/>
      <c r="V28" s="423"/>
      <c r="W28" s="487"/>
      <c r="X28" s="478"/>
      <c r="Y28" s="479"/>
      <c r="Z28" s="418" t="s">
        <v>176</v>
      </c>
      <c r="AA28" s="419"/>
      <c r="AB28" s="419"/>
      <c r="AC28" s="419"/>
      <c r="AD28" s="419"/>
      <c r="AE28" s="419"/>
      <c r="AF28" s="419"/>
      <c r="AG28" s="420"/>
      <c r="AH28" s="421" t="s">
        <v>130</v>
      </c>
      <c r="AI28" s="422"/>
      <c r="AJ28" s="422"/>
      <c r="AK28" s="422"/>
      <c r="AL28" s="423"/>
      <c r="AM28" s="421" t="s">
        <v>122</v>
      </c>
      <c r="AN28" s="422"/>
      <c r="AO28" s="422"/>
      <c r="AP28" s="422"/>
      <c r="AQ28" s="422"/>
      <c r="AR28" s="423"/>
      <c r="AS28" s="421" t="s">
        <v>121</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6748945</v>
      </c>
      <c r="BO28" s="441"/>
      <c r="BP28" s="441"/>
      <c r="BQ28" s="441"/>
      <c r="BR28" s="441"/>
      <c r="BS28" s="441"/>
      <c r="BT28" s="441"/>
      <c r="BU28" s="442"/>
      <c r="BV28" s="440">
        <v>7203921</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24</v>
      </c>
      <c r="M29" s="422"/>
      <c r="N29" s="422"/>
      <c r="O29" s="422"/>
      <c r="P29" s="423"/>
      <c r="Q29" s="421">
        <v>3780</v>
      </c>
      <c r="R29" s="422"/>
      <c r="S29" s="422"/>
      <c r="T29" s="422"/>
      <c r="U29" s="422"/>
      <c r="V29" s="423"/>
      <c r="W29" s="488"/>
      <c r="X29" s="489"/>
      <c r="Y29" s="490"/>
      <c r="Z29" s="418" t="s">
        <v>179</v>
      </c>
      <c r="AA29" s="419"/>
      <c r="AB29" s="419"/>
      <c r="AC29" s="419"/>
      <c r="AD29" s="419"/>
      <c r="AE29" s="419"/>
      <c r="AF29" s="419"/>
      <c r="AG29" s="420"/>
      <c r="AH29" s="421">
        <v>720</v>
      </c>
      <c r="AI29" s="422"/>
      <c r="AJ29" s="422"/>
      <c r="AK29" s="422"/>
      <c r="AL29" s="423"/>
      <c r="AM29" s="421">
        <v>2198546</v>
      </c>
      <c r="AN29" s="422"/>
      <c r="AO29" s="422"/>
      <c r="AP29" s="422"/>
      <c r="AQ29" s="422"/>
      <c r="AR29" s="423"/>
      <c r="AS29" s="421">
        <v>3054</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457163</v>
      </c>
      <c r="BO29" s="446"/>
      <c r="BP29" s="446"/>
      <c r="BQ29" s="446"/>
      <c r="BR29" s="446"/>
      <c r="BS29" s="446"/>
      <c r="BT29" s="446"/>
      <c r="BU29" s="447"/>
      <c r="BV29" s="445">
        <v>457163</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94.1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3721510</v>
      </c>
      <c r="BO30" s="449"/>
      <c r="BP30" s="449"/>
      <c r="BQ30" s="449"/>
      <c r="BR30" s="449"/>
      <c r="BS30" s="449"/>
      <c r="BT30" s="449"/>
      <c r="BU30" s="450"/>
      <c r="BV30" s="448">
        <v>3939112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189</v>
      </c>
      <c r="X33" s="407"/>
      <c r="Y33" s="407"/>
      <c r="Z33" s="407"/>
      <c r="AA33" s="407"/>
      <c r="AB33" s="407"/>
      <c r="AC33" s="407"/>
      <c r="AD33" s="407"/>
      <c r="AE33" s="407"/>
      <c r="AF33" s="407"/>
      <c r="AG33" s="407"/>
      <c r="AH33" s="407"/>
      <c r="AI33" s="407"/>
      <c r="AJ33" s="407"/>
      <c r="AK33" s="407"/>
      <c r="AL33" s="195"/>
      <c r="AM33" s="408" t="s">
        <v>188</v>
      </c>
      <c r="AN33" s="408"/>
      <c r="AO33" s="407" t="s">
        <v>189</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193</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農業集落排水事業特別会計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新潟県三条・燕総合グラウンド施設組合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三条昭栄開発</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勤労者福祉共済事業特別会計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IF('各会計、関係団体の財政状況及び健全化判断比率'!B33="","",'各会計、関係団体の財政状況及び健全化判断比率'!B33)</f>
        <v>公共下水道事業特別会計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三条地域水道用水供給企業団</v>
      </c>
      <c r="BZ35" s="403"/>
      <c r="CA35" s="403"/>
      <c r="CB35" s="403"/>
      <c r="CC35" s="403"/>
      <c r="CD35" s="403"/>
      <c r="CE35" s="403"/>
      <c r="CF35" s="403"/>
      <c r="CG35" s="403"/>
      <c r="CH35" s="403"/>
      <c r="CI35" s="403"/>
      <c r="CJ35" s="403"/>
      <c r="CK35" s="403"/>
      <c r="CL35" s="403"/>
      <c r="CM35" s="403"/>
      <c r="CN35" s="193"/>
      <c r="CO35" s="404">
        <f t="shared" ref="CO35:CO43" si="3">IF(CQ35="","",CO34+1)</f>
        <v>20</v>
      </c>
      <c r="CP35" s="404"/>
      <c r="CQ35" s="403" t="str">
        <f>IF('各会計、関係団体の財政状況及び健全化判断比率'!BS8="","",'各会計、関係団体の財政状況及び健全化判断比率'!BS8)</f>
        <v>県央土地開発公社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三条・燕・西蒲・南蒲広域養護老人ホーム施設組合</v>
      </c>
      <c r="BZ36" s="403"/>
      <c r="CA36" s="403"/>
      <c r="CB36" s="403"/>
      <c r="CC36" s="403"/>
      <c r="CD36" s="403"/>
      <c r="CE36" s="403"/>
      <c r="CF36" s="403"/>
      <c r="CG36" s="403"/>
      <c r="CH36" s="403"/>
      <c r="CI36" s="403"/>
      <c r="CJ36" s="403"/>
      <c r="CK36" s="403"/>
      <c r="CL36" s="403"/>
      <c r="CM36" s="403"/>
      <c r="CN36" s="193"/>
      <c r="CO36" s="404">
        <f t="shared" si="3"/>
        <v>21</v>
      </c>
      <c r="CP36" s="404"/>
      <c r="CQ36" s="403" t="str">
        <f>IF('各会計、関係団体の財政状況及び健全化判断比率'!BS9="","",'各会計、関係団体の財政状況及び健全化判断比率'!BS9)</f>
        <v>下田郷開発</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新潟県市町村総合事務組合
　【一般会計】</v>
      </c>
      <c r="BZ37" s="403"/>
      <c r="CA37" s="403"/>
      <c r="CB37" s="403"/>
      <c r="CC37" s="403"/>
      <c r="CD37" s="403"/>
      <c r="CE37" s="403"/>
      <c r="CF37" s="403"/>
      <c r="CG37" s="403"/>
      <c r="CH37" s="403"/>
      <c r="CI37" s="403"/>
      <c r="CJ37" s="403"/>
      <c r="CK37" s="403"/>
      <c r="CL37" s="403"/>
      <c r="CM37" s="403"/>
      <c r="CN37" s="193"/>
      <c r="CO37" s="404">
        <f t="shared" si="3"/>
        <v>22</v>
      </c>
      <c r="CP37" s="404"/>
      <c r="CQ37" s="403" t="str">
        <f>IF('各会計、関係団体の財政状況及び健全化判断比率'!BS10="","",'各会計、関係団体の財政状況及び健全化判断比率'!BS10)</f>
        <v>燕三条地場産業振興センター</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新潟県市町村総合事務組合
　【職員退職手当支給事業特別会計】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新潟県市町村総合事務組合
　【消防団員等公務災害補償事業特別会計】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新潟県市町村総合事務組合
　【消防賞じゅつ金支給事業特別会計】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新潟県市町村総合事務組合
　【非常勤職員公務災害補償等特別会計】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新潟県市町村総合事務組合
　【交通災害共済事業特別会計】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18</v>
      </c>
      <c r="BX43" s="404"/>
      <c r="BY43" s="403" t="str">
        <f>IF('各会計、関係団体の財政状況及び健全化判断比率'!B77="","",'各会計、関係団体の財政状況及び健全化判断比率'!B77)</f>
        <v>新潟県後期高齢者医療広域連合
　【一般会計】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6P6xPzkgjGzBHJMtZgRogEKP8FFLpg0vS9LXRk2DFPQtVGDYt0A7gaCOQ2/AeCRkGHvLTL6D7lkPbChRCabr2w==" saltValue="QG33R4Zd4kyKVv5nJtQOH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24" t="s">
        <v>550</v>
      </c>
      <c r="D34" s="1224"/>
      <c r="E34" s="1225"/>
      <c r="F34" s="32">
        <v>5.77</v>
      </c>
      <c r="G34" s="33">
        <v>5.0199999999999996</v>
      </c>
      <c r="H34" s="33">
        <v>6.15</v>
      </c>
      <c r="I34" s="33">
        <v>6.77</v>
      </c>
      <c r="J34" s="34">
        <v>6.15</v>
      </c>
      <c r="K34" s="22"/>
      <c r="L34" s="22"/>
      <c r="M34" s="22"/>
      <c r="N34" s="22"/>
      <c r="O34" s="22"/>
      <c r="P34" s="22"/>
    </row>
    <row r="35" spans="1:16" ht="39" customHeight="1" x14ac:dyDescent="0.15">
      <c r="A35" s="22"/>
      <c r="B35" s="35"/>
      <c r="C35" s="1218" t="s">
        <v>551</v>
      </c>
      <c r="D35" s="1219"/>
      <c r="E35" s="1220"/>
      <c r="F35" s="36" t="s">
        <v>552</v>
      </c>
      <c r="G35" s="37" t="s">
        <v>553</v>
      </c>
      <c r="H35" s="37" t="s">
        <v>554</v>
      </c>
      <c r="I35" s="37">
        <v>0.03</v>
      </c>
      <c r="J35" s="38">
        <v>1.72</v>
      </c>
      <c r="K35" s="22"/>
      <c r="L35" s="22"/>
      <c r="M35" s="22"/>
      <c r="N35" s="22"/>
      <c r="O35" s="22"/>
      <c r="P35" s="22"/>
    </row>
    <row r="36" spans="1:16" ht="39" customHeight="1" x14ac:dyDescent="0.15">
      <c r="A36" s="22"/>
      <c r="B36" s="35"/>
      <c r="C36" s="1218" t="s">
        <v>555</v>
      </c>
      <c r="D36" s="1219"/>
      <c r="E36" s="1220"/>
      <c r="F36" s="36">
        <v>3.6</v>
      </c>
      <c r="G36" s="37">
        <v>1.48</v>
      </c>
      <c r="H36" s="37">
        <v>5.59</v>
      </c>
      <c r="I36" s="37">
        <v>1.1299999999999999</v>
      </c>
      <c r="J36" s="38">
        <v>1.1200000000000001</v>
      </c>
      <c r="K36" s="22"/>
      <c r="L36" s="22"/>
      <c r="M36" s="22"/>
      <c r="N36" s="22"/>
      <c r="O36" s="22"/>
      <c r="P36" s="22"/>
    </row>
    <row r="37" spans="1:16" ht="39" customHeight="1" x14ac:dyDescent="0.15">
      <c r="A37" s="22"/>
      <c r="B37" s="35"/>
      <c r="C37" s="1218" t="s">
        <v>556</v>
      </c>
      <c r="D37" s="1219"/>
      <c r="E37" s="1220"/>
      <c r="F37" s="36">
        <v>0.95</v>
      </c>
      <c r="G37" s="37">
        <v>1.33</v>
      </c>
      <c r="H37" s="37">
        <v>1.54</v>
      </c>
      <c r="I37" s="37">
        <v>1.49</v>
      </c>
      <c r="J37" s="38">
        <v>0.62</v>
      </c>
      <c r="K37" s="22"/>
      <c r="L37" s="22"/>
      <c r="M37" s="22"/>
      <c r="N37" s="22"/>
      <c r="O37" s="22"/>
      <c r="P37" s="22"/>
    </row>
    <row r="38" spans="1:16" ht="39" customHeight="1" x14ac:dyDescent="0.15">
      <c r="A38" s="22"/>
      <c r="B38" s="35"/>
      <c r="C38" s="1218" t="s">
        <v>557</v>
      </c>
      <c r="D38" s="1219"/>
      <c r="E38" s="1220"/>
      <c r="F38" s="36">
        <v>0</v>
      </c>
      <c r="G38" s="37">
        <v>0</v>
      </c>
      <c r="H38" s="37">
        <v>0.01</v>
      </c>
      <c r="I38" s="37">
        <v>0.03</v>
      </c>
      <c r="J38" s="38">
        <v>0.12</v>
      </c>
      <c r="K38" s="22"/>
      <c r="L38" s="22"/>
      <c r="M38" s="22"/>
      <c r="N38" s="22"/>
      <c r="O38" s="22"/>
      <c r="P38" s="22"/>
    </row>
    <row r="39" spans="1:16" ht="39" customHeight="1" x14ac:dyDescent="0.15">
      <c r="A39" s="22"/>
      <c r="B39" s="35"/>
      <c r="C39" s="1218" t="s">
        <v>558</v>
      </c>
      <c r="D39" s="1219"/>
      <c r="E39" s="1220"/>
      <c r="F39" s="36">
        <v>0.04</v>
      </c>
      <c r="G39" s="37">
        <v>0.04</v>
      </c>
      <c r="H39" s="37">
        <v>0.04</v>
      </c>
      <c r="I39" s="37">
        <v>0.05</v>
      </c>
      <c r="J39" s="38">
        <v>0.05</v>
      </c>
      <c r="K39" s="22"/>
      <c r="L39" s="22"/>
      <c r="M39" s="22"/>
      <c r="N39" s="22"/>
      <c r="O39" s="22"/>
      <c r="P39" s="22"/>
    </row>
    <row r="40" spans="1:16" ht="39" customHeight="1" x14ac:dyDescent="0.15">
      <c r="A40" s="22"/>
      <c r="B40" s="35"/>
      <c r="C40" s="1218" t="s">
        <v>559</v>
      </c>
      <c r="D40" s="1219"/>
      <c r="E40" s="1220"/>
      <c r="F40" s="36">
        <v>0</v>
      </c>
      <c r="G40" s="37">
        <v>0</v>
      </c>
      <c r="H40" s="37">
        <v>0</v>
      </c>
      <c r="I40" s="37">
        <v>0</v>
      </c>
      <c r="J40" s="38">
        <v>0</v>
      </c>
      <c r="K40" s="22"/>
      <c r="L40" s="22"/>
      <c r="M40" s="22"/>
      <c r="N40" s="22"/>
      <c r="O40" s="22"/>
      <c r="P40" s="22"/>
    </row>
    <row r="41" spans="1:16" ht="39" customHeight="1" x14ac:dyDescent="0.15">
      <c r="A41" s="22"/>
      <c r="B41" s="35"/>
      <c r="C41" s="1218" t="s">
        <v>560</v>
      </c>
      <c r="D41" s="1219"/>
      <c r="E41" s="1220"/>
      <c r="F41" s="36">
        <v>0</v>
      </c>
      <c r="G41" s="37">
        <v>0</v>
      </c>
      <c r="H41" s="37">
        <v>0</v>
      </c>
      <c r="I41" s="37">
        <v>0</v>
      </c>
      <c r="J41" s="38">
        <v>0</v>
      </c>
      <c r="K41" s="22"/>
      <c r="L41" s="22"/>
      <c r="M41" s="22"/>
      <c r="N41" s="22"/>
      <c r="O41" s="22"/>
      <c r="P41" s="22"/>
    </row>
    <row r="42" spans="1:16" ht="39" customHeight="1" x14ac:dyDescent="0.15">
      <c r="A42" s="22"/>
      <c r="B42" s="39"/>
      <c r="C42" s="1218" t="s">
        <v>561</v>
      </c>
      <c r="D42" s="1219"/>
      <c r="E42" s="1220"/>
      <c r="F42" s="36" t="s">
        <v>498</v>
      </c>
      <c r="G42" s="37" t="s">
        <v>498</v>
      </c>
      <c r="H42" s="37" t="s">
        <v>498</v>
      </c>
      <c r="I42" s="37" t="s">
        <v>498</v>
      </c>
      <c r="J42" s="38" t="s">
        <v>498</v>
      </c>
      <c r="K42" s="22"/>
      <c r="L42" s="22"/>
      <c r="M42" s="22"/>
      <c r="N42" s="22"/>
      <c r="O42" s="22"/>
      <c r="P42" s="22"/>
    </row>
    <row r="43" spans="1:16" ht="39" customHeight="1" thickBot="1" x14ac:dyDescent="0.2">
      <c r="A43" s="22"/>
      <c r="B43" s="40"/>
      <c r="C43" s="1221" t="s">
        <v>562</v>
      </c>
      <c r="D43" s="1222"/>
      <c r="E43" s="1223"/>
      <c r="F43" s="41" t="s">
        <v>498</v>
      </c>
      <c r="G43" s="42" t="s">
        <v>498</v>
      </c>
      <c r="H43" s="42" t="s">
        <v>498</v>
      </c>
      <c r="I43" s="42" t="s">
        <v>498</v>
      </c>
      <c r="J43" s="43" t="s">
        <v>498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aXg16F2D2lWz2jW5kCQErNSDwzcaI7DVV0zviSsdug10u2gP6PEfdWdEaewyFZRogRSMaC/tPa2RRKFdTP17Q==" saltValue="nBI3oh0nEdhF3lg1nD1w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5439</v>
      </c>
      <c r="L45" s="60">
        <v>5809</v>
      </c>
      <c r="M45" s="60">
        <v>6358</v>
      </c>
      <c r="N45" s="60">
        <v>6698</v>
      </c>
      <c r="O45" s="61">
        <v>6811</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498</v>
      </c>
      <c r="L46" s="64" t="s">
        <v>498</v>
      </c>
      <c r="M46" s="64" t="s">
        <v>498</v>
      </c>
      <c r="N46" s="64" t="s">
        <v>498</v>
      </c>
      <c r="O46" s="65" t="s">
        <v>498</v>
      </c>
      <c r="P46" s="48"/>
      <c r="Q46" s="48"/>
      <c r="R46" s="48"/>
      <c r="S46" s="48"/>
      <c r="T46" s="48"/>
      <c r="U46" s="48"/>
    </row>
    <row r="47" spans="1:21" ht="30.75" customHeight="1" x14ac:dyDescent="0.15">
      <c r="A47" s="48"/>
      <c r="B47" s="1236"/>
      <c r="C47" s="1237"/>
      <c r="D47" s="62"/>
      <c r="E47" s="1228" t="s">
        <v>14</v>
      </c>
      <c r="F47" s="1228"/>
      <c r="G47" s="1228"/>
      <c r="H47" s="1228"/>
      <c r="I47" s="1228"/>
      <c r="J47" s="1229"/>
      <c r="K47" s="63">
        <v>133</v>
      </c>
      <c r="L47" s="64">
        <v>133</v>
      </c>
      <c r="M47" s="64">
        <v>133</v>
      </c>
      <c r="N47" s="64">
        <v>133</v>
      </c>
      <c r="O47" s="65">
        <v>133</v>
      </c>
      <c r="P47" s="48"/>
      <c r="Q47" s="48"/>
      <c r="R47" s="48"/>
      <c r="S47" s="48"/>
      <c r="T47" s="48"/>
      <c r="U47" s="48"/>
    </row>
    <row r="48" spans="1:21" ht="30.75" customHeight="1" x14ac:dyDescent="0.15">
      <c r="A48" s="48"/>
      <c r="B48" s="1236"/>
      <c r="C48" s="1237"/>
      <c r="D48" s="62"/>
      <c r="E48" s="1228" t="s">
        <v>15</v>
      </c>
      <c r="F48" s="1228"/>
      <c r="G48" s="1228"/>
      <c r="H48" s="1228"/>
      <c r="I48" s="1228"/>
      <c r="J48" s="1229"/>
      <c r="K48" s="63">
        <v>1386</v>
      </c>
      <c r="L48" s="64">
        <v>1421</v>
      </c>
      <c r="M48" s="64">
        <v>1478</v>
      </c>
      <c r="N48" s="64">
        <v>1518</v>
      </c>
      <c r="O48" s="65">
        <v>1565</v>
      </c>
      <c r="P48" s="48"/>
      <c r="Q48" s="48"/>
      <c r="R48" s="48"/>
      <c r="S48" s="48"/>
      <c r="T48" s="48"/>
      <c r="U48" s="48"/>
    </row>
    <row r="49" spans="1:21" ht="30.75" customHeight="1" x14ac:dyDescent="0.15">
      <c r="A49" s="48"/>
      <c r="B49" s="1236"/>
      <c r="C49" s="1237"/>
      <c r="D49" s="62"/>
      <c r="E49" s="1228" t="s">
        <v>16</v>
      </c>
      <c r="F49" s="1228"/>
      <c r="G49" s="1228"/>
      <c r="H49" s="1228"/>
      <c r="I49" s="1228"/>
      <c r="J49" s="1229"/>
      <c r="K49" s="63">
        <v>83</v>
      </c>
      <c r="L49" s="64">
        <v>74</v>
      </c>
      <c r="M49" s="64">
        <v>63</v>
      </c>
      <c r="N49" s="64">
        <v>48</v>
      </c>
      <c r="O49" s="65">
        <v>35</v>
      </c>
      <c r="P49" s="48"/>
      <c r="Q49" s="48"/>
      <c r="R49" s="48"/>
      <c r="S49" s="48"/>
      <c r="T49" s="48"/>
      <c r="U49" s="48"/>
    </row>
    <row r="50" spans="1:21" ht="30.75" customHeight="1" x14ac:dyDescent="0.15">
      <c r="A50" s="48"/>
      <c r="B50" s="1236"/>
      <c r="C50" s="1237"/>
      <c r="D50" s="62"/>
      <c r="E50" s="1228" t="s">
        <v>17</v>
      </c>
      <c r="F50" s="1228"/>
      <c r="G50" s="1228"/>
      <c r="H50" s="1228"/>
      <c r="I50" s="1228"/>
      <c r="J50" s="1229"/>
      <c r="K50" s="63">
        <v>209</v>
      </c>
      <c r="L50" s="64">
        <v>171</v>
      </c>
      <c r="M50" s="64">
        <v>145</v>
      </c>
      <c r="N50" s="64">
        <v>147</v>
      </c>
      <c r="O50" s="65">
        <v>123</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4157</v>
      </c>
      <c r="L52" s="64">
        <v>4643</v>
      </c>
      <c r="M52" s="64">
        <v>5170</v>
      </c>
      <c r="N52" s="64">
        <v>5391</v>
      </c>
      <c r="O52" s="65">
        <v>5488</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3093</v>
      </c>
      <c r="L53" s="69">
        <v>2965</v>
      </c>
      <c r="M53" s="69">
        <v>3007</v>
      </c>
      <c r="N53" s="69">
        <v>3153</v>
      </c>
      <c r="O53" s="70">
        <v>3179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viBfjm0oxBaNda2+6xYp/LPNVOlPUzUXe0I/Zutmkxvtx8qchdy4/hpUCKWlCSFATUkBMn4JsoLxV2mvZNTAAw==" saltValue="91zNHvp7eZ4hl18HODoQ9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541</v>
      </c>
      <c r="J40" s="79" t="s">
        <v>542</v>
      </c>
      <c r="K40" s="79" t="s">
        <v>543</v>
      </c>
      <c r="L40" s="79" t="s">
        <v>544</v>
      </c>
      <c r="M40" s="80" t="s">
        <v>545</v>
      </c>
    </row>
    <row r="41" spans="2:13" ht="27.75" customHeight="1" x14ac:dyDescent="0.15">
      <c r="B41" s="1254" t="s">
        <v>24</v>
      </c>
      <c r="C41" s="1255"/>
      <c r="D41" s="81"/>
      <c r="E41" s="1256" t="s">
        <v>25</v>
      </c>
      <c r="F41" s="1256"/>
      <c r="G41" s="1256"/>
      <c r="H41" s="1257"/>
      <c r="I41" s="82">
        <v>69351</v>
      </c>
      <c r="J41" s="83">
        <v>70811</v>
      </c>
      <c r="K41" s="83">
        <v>72272</v>
      </c>
      <c r="L41" s="83">
        <v>70410</v>
      </c>
      <c r="M41" s="84">
        <v>70068</v>
      </c>
    </row>
    <row r="42" spans="2:13" ht="27.75" customHeight="1" x14ac:dyDescent="0.15">
      <c r="B42" s="1244"/>
      <c r="C42" s="1245"/>
      <c r="D42" s="85"/>
      <c r="E42" s="1248" t="s">
        <v>26</v>
      </c>
      <c r="F42" s="1248"/>
      <c r="G42" s="1248"/>
      <c r="H42" s="1249"/>
      <c r="I42" s="86">
        <v>784</v>
      </c>
      <c r="J42" s="87">
        <v>643</v>
      </c>
      <c r="K42" s="87">
        <v>643</v>
      </c>
      <c r="L42" s="87">
        <v>708</v>
      </c>
      <c r="M42" s="88">
        <v>593</v>
      </c>
    </row>
    <row r="43" spans="2:13" ht="27.75" customHeight="1" x14ac:dyDescent="0.15">
      <c r="B43" s="1244"/>
      <c r="C43" s="1245"/>
      <c r="D43" s="85"/>
      <c r="E43" s="1248" t="s">
        <v>27</v>
      </c>
      <c r="F43" s="1248"/>
      <c r="G43" s="1248"/>
      <c r="H43" s="1249"/>
      <c r="I43" s="86">
        <v>23531</v>
      </c>
      <c r="J43" s="87">
        <v>23077</v>
      </c>
      <c r="K43" s="87">
        <v>22844</v>
      </c>
      <c r="L43" s="87">
        <v>21925</v>
      </c>
      <c r="M43" s="88">
        <v>21679</v>
      </c>
    </row>
    <row r="44" spans="2:13" ht="27.75" customHeight="1" x14ac:dyDescent="0.15">
      <c r="B44" s="1244"/>
      <c r="C44" s="1245"/>
      <c r="D44" s="85"/>
      <c r="E44" s="1248" t="s">
        <v>28</v>
      </c>
      <c r="F44" s="1248"/>
      <c r="G44" s="1248"/>
      <c r="H44" s="1249"/>
      <c r="I44" s="86">
        <v>570</v>
      </c>
      <c r="J44" s="87">
        <v>424</v>
      </c>
      <c r="K44" s="87">
        <v>338</v>
      </c>
      <c r="L44" s="87">
        <v>232</v>
      </c>
      <c r="M44" s="88">
        <v>277</v>
      </c>
    </row>
    <row r="45" spans="2:13" ht="27.75" customHeight="1" x14ac:dyDescent="0.15">
      <c r="B45" s="1244"/>
      <c r="C45" s="1245"/>
      <c r="D45" s="85"/>
      <c r="E45" s="1248" t="s">
        <v>29</v>
      </c>
      <c r="F45" s="1248"/>
      <c r="G45" s="1248"/>
      <c r="H45" s="1249"/>
      <c r="I45" s="86">
        <v>7509</v>
      </c>
      <c r="J45" s="87">
        <v>6956</v>
      </c>
      <c r="K45" s="87">
        <v>7446</v>
      </c>
      <c r="L45" s="87">
        <v>6358</v>
      </c>
      <c r="M45" s="88">
        <v>5832</v>
      </c>
    </row>
    <row r="46" spans="2:13" ht="27.75" customHeight="1" x14ac:dyDescent="0.15">
      <c r="B46" s="1244"/>
      <c r="C46" s="1245"/>
      <c r="D46" s="89"/>
      <c r="E46" s="1248" t="s">
        <v>30</v>
      </c>
      <c r="F46" s="1248"/>
      <c r="G46" s="1248"/>
      <c r="H46" s="1249"/>
      <c r="I46" s="86">
        <v>237</v>
      </c>
      <c r="J46" s="87">
        <v>298</v>
      </c>
      <c r="K46" s="87">
        <v>130</v>
      </c>
      <c r="L46" s="87">
        <v>131</v>
      </c>
      <c r="M46" s="88">
        <v>58</v>
      </c>
    </row>
    <row r="47" spans="2:13" ht="27.75" customHeight="1" x14ac:dyDescent="0.15">
      <c r="B47" s="1244"/>
      <c r="C47" s="1245"/>
      <c r="D47" s="90"/>
      <c r="E47" s="1258" t="s">
        <v>31</v>
      </c>
      <c r="F47" s="1259"/>
      <c r="G47" s="1259"/>
      <c r="H47" s="1260"/>
      <c r="I47" s="86" t="s">
        <v>498</v>
      </c>
      <c r="J47" s="87" t="s">
        <v>498</v>
      </c>
      <c r="K47" s="87" t="s">
        <v>498</v>
      </c>
      <c r="L47" s="87" t="s">
        <v>498</v>
      </c>
      <c r="M47" s="88" t="s">
        <v>498</v>
      </c>
    </row>
    <row r="48" spans="2:13" ht="27.75" customHeight="1" x14ac:dyDescent="0.15">
      <c r="B48" s="1244"/>
      <c r="C48" s="1245"/>
      <c r="D48" s="85"/>
      <c r="E48" s="1248" t="s">
        <v>32</v>
      </c>
      <c r="F48" s="1248"/>
      <c r="G48" s="1248"/>
      <c r="H48" s="1249"/>
      <c r="I48" s="86" t="s">
        <v>498</v>
      </c>
      <c r="J48" s="87" t="s">
        <v>498</v>
      </c>
      <c r="K48" s="87" t="s">
        <v>498</v>
      </c>
      <c r="L48" s="87" t="s">
        <v>498</v>
      </c>
      <c r="M48" s="88" t="s">
        <v>498</v>
      </c>
    </row>
    <row r="49" spans="2:13" ht="27.75" customHeight="1" x14ac:dyDescent="0.15">
      <c r="B49" s="1246"/>
      <c r="C49" s="1247"/>
      <c r="D49" s="85"/>
      <c r="E49" s="1248" t="s">
        <v>33</v>
      </c>
      <c r="F49" s="1248"/>
      <c r="G49" s="1248"/>
      <c r="H49" s="1249"/>
      <c r="I49" s="86" t="s">
        <v>498</v>
      </c>
      <c r="J49" s="87" t="s">
        <v>498</v>
      </c>
      <c r="K49" s="87" t="s">
        <v>498</v>
      </c>
      <c r="L49" s="87" t="s">
        <v>498</v>
      </c>
      <c r="M49" s="88" t="s">
        <v>498</v>
      </c>
    </row>
    <row r="50" spans="2:13" ht="27.75" customHeight="1" x14ac:dyDescent="0.15">
      <c r="B50" s="1242" t="s">
        <v>34</v>
      </c>
      <c r="C50" s="1243"/>
      <c r="D50" s="91"/>
      <c r="E50" s="1248" t="s">
        <v>35</v>
      </c>
      <c r="F50" s="1248"/>
      <c r="G50" s="1248"/>
      <c r="H50" s="1249"/>
      <c r="I50" s="86">
        <v>9409</v>
      </c>
      <c r="J50" s="87">
        <v>10907</v>
      </c>
      <c r="K50" s="87">
        <v>11754</v>
      </c>
      <c r="L50" s="87">
        <v>12975</v>
      </c>
      <c r="M50" s="88">
        <v>12567</v>
      </c>
    </row>
    <row r="51" spans="2:13" ht="27.75" customHeight="1" x14ac:dyDescent="0.15">
      <c r="B51" s="1244"/>
      <c r="C51" s="1245"/>
      <c r="D51" s="85"/>
      <c r="E51" s="1248" t="s">
        <v>36</v>
      </c>
      <c r="F51" s="1248"/>
      <c r="G51" s="1248"/>
      <c r="H51" s="1249"/>
      <c r="I51" s="86">
        <v>5088</v>
      </c>
      <c r="J51" s="87">
        <v>4984</v>
      </c>
      <c r="K51" s="87">
        <v>5094</v>
      </c>
      <c r="L51" s="87">
        <v>4926</v>
      </c>
      <c r="M51" s="88">
        <v>4829</v>
      </c>
    </row>
    <row r="52" spans="2:13" ht="27.75" customHeight="1" x14ac:dyDescent="0.15">
      <c r="B52" s="1246"/>
      <c r="C52" s="1247"/>
      <c r="D52" s="85"/>
      <c r="E52" s="1248" t="s">
        <v>37</v>
      </c>
      <c r="F52" s="1248"/>
      <c r="G52" s="1248"/>
      <c r="H52" s="1249"/>
      <c r="I52" s="86">
        <v>57427</v>
      </c>
      <c r="J52" s="87">
        <v>59063</v>
      </c>
      <c r="K52" s="87">
        <v>60038</v>
      </c>
      <c r="L52" s="87">
        <v>58223</v>
      </c>
      <c r="M52" s="88">
        <v>56556</v>
      </c>
    </row>
    <row r="53" spans="2:13" ht="27.75" customHeight="1" thickBot="1" x14ac:dyDescent="0.2">
      <c r="B53" s="1250" t="s">
        <v>38</v>
      </c>
      <c r="C53" s="1251"/>
      <c r="D53" s="92"/>
      <c r="E53" s="1252" t="s">
        <v>39</v>
      </c>
      <c r="F53" s="1252"/>
      <c r="G53" s="1252"/>
      <c r="H53" s="1253"/>
      <c r="I53" s="93">
        <v>30057</v>
      </c>
      <c r="J53" s="94">
        <v>27257</v>
      </c>
      <c r="K53" s="94">
        <v>26788</v>
      </c>
      <c r="L53" s="94">
        <v>23641</v>
      </c>
      <c r="M53" s="95">
        <v>24555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Ib/fBJhz4e/AzpiFx5prLdVz0qBFKUbP2muXep6qgcyzPMCTf6fU0wUq7Pbz/TxyNIobFZfNV2tfdjNOl4k7Q==" saltValue="vv7/TKnVcFQ3AL00xZpSt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543</v>
      </c>
      <c r="G54" s="104" t="s">
        <v>544</v>
      </c>
      <c r="H54" s="105" t="s">
        <v>545</v>
      </c>
    </row>
    <row r="55" spans="2:8" ht="52.5" customHeight="1" x14ac:dyDescent="0.15">
      <c r="B55" s="106"/>
      <c r="C55" s="1269" t="s">
        <v>42</v>
      </c>
      <c r="D55" s="1269"/>
      <c r="E55" s="1270"/>
      <c r="F55" s="107">
        <v>6012</v>
      </c>
      <c r="G55" s="107">
        <v>7204</v>
      </c>
      <c r="H55" s="108">
        <v>6749</v>
      </c>
    </row>
    <row r="56" spans="2:8" ht="52.5" customHeight="1" x14ac:dyDescent="0.15">
      <c r="B56" s="109"/>
      <c r="C56" s="1271" t="s">
        <v>43</v>
      </c>
      <c r="D56" s="1271"/>
      <c r="E56" s="1272"/>
      <c r="F56" s="110">
        <v>457</v>
      </c>
      <c r="G56" s="110">
        <v>457</v>
      </c>
      <c r="H56" s="111">
        <v>457</v>
      </c>
    </row>
    <row r="57" spans="2:8" ht="53.25" customHeight="1" x14ac:dyDescent="0.15">
      <c r="B57" s="109"/>
      <c r="C57" s="1273" t="s">
        <v>44</v>
      </c>
      <c r="D57" s="1273"/>
      <c r="E57" s="1274"/>
      <c r="F57" s="112">
        <v>4175</v>
      </c>
      <c r="G57" s="112">
        <v>3939</v>
      </c>
      <c r="H57" s="113">
        <v>3722</v>
      </c>
    </row>
    <row r="58" spans="2:8" ht="45.75" customHeight="1" x14ac:dyDescent="0.15">
      <c r="B58" s="114"/>
      <c r="C58" s="1261" t="s">
        <v>581</v>
      </c>
      <c r="D58" s="1262"/>
      <c r="E58" s="1263"/>
      <c r="F58" s="115">
        <v>1321</v>
      </c>
      <c r="G58" s="115">
        <v>1121</v>
      </c>
      <c r="H58" s="116">
        <v>922</v>
      </c>
    </row>
    <row r="59" spans="2:8" ht="45.75" customHeight="1" x14ac:dyDescent="0.15">
      <c r="B59" s="114"/>
      <c r="C59" s="1261" t="s">
        <v>582</v>
      </c>
      <c r="D59" s="1262"/>
      <c r="E59" s="1263"/>
      <c r="F59" s="115">
        <v>1001</v>
      </c>
      <c r="G59" s="115">
        <v>1002</v>
      </c>
      <c r="H59" s="116">
        <v>912</v>
      </c>
    </row>
    <row r="60" spans="2:8" ht="45.75" customHeight="1" x14ac:dyDescent="0.15">
      <c r="B60" s="114"/>
      <c r="C60" s="1261" t="s">
        <v>583</v>
      </c>
      <c r="D60" s="1262"/>
      <c r="E60" s="1263"/>
      <c r="F60" s="115">
        <v>364</v>
      </c>
      <c r="G60" s="115">
        <v>360</v>
      </c>
      <c r="H60" s="116">
        <v>456</v>
      </c>
    </row>
    <row r="61" spans="2:8" ht="45.75" customHeight="1" x14ac:dyDescent="0.15">
      <c r="B61" s="114"/>
      <c r="C61" s="1261" t="s">
        <v>584</v>
      </c>
      <c r="D61" s="1262"/>
      <c r="E61" s="1263"/>
      <c r="F61" s="115">
        <v>359</v>
      </c>
      <c r="G61" s="115">
        <v>359</v>
      </c>
      <c r="H61" s="116">
        <v>360</v>
      </c>
    </row>
    <row r="62" spans="2:8" ht="45.75" customHeight="1" thickBot="1" x14ac:dyDescent="0.2">
      <c r="B62" s="117"/>
      <c r="C62" s="1264" t="s">
        <v>585</v>
      </c>
      <c r="D62" s="1265"/>
      <c r="E62" s="1266"/>
      <c r="F62" s="118">
        <v>184</v>
      </c>
      <c r="G62" s="118">
        <v>184</v>
      </c>
      <c r="H62" s="119">
        <v>184</v>
      </c>
    </row>
    <row r="63" spans="2:8" ht="52.5" customHeight="1" thickBot="1" x14ac:dyDescent="0.2">
      <c r="B63" s="120"/>
      <c r="C63" s="1267" t="s">
        <v>45</v>
      </c>
      <c r="D63" s="1267"/>
      <c r="E63" s="1268"/>
      <c r="F63" s="121">
        <v>10644</v>
      </c>
      <c r="G63" s="121">
        <v>11600</v>
      </c>
      <c r="H63" s="122">
        <v>10928</v>
      </c>
    </row>
    <row r="64" spans="2:8" ht="15" customHeight="1" x14ac:dyDescent="0.15"/>
    <row r="65" ht="0" hidden="1" customHeight="1" x14ac:dyDescent="0.15"/>
    <row r="66" ht="0" hidden="1" customHeight="1" x14ac:dyDescent="0.15"/>
  </sheetData>
  <sheetProtection algorithmName="SHA-512" hashValue="Ix9u4Zr2s4HkfL/z34kiW/zJKmk7CfXqn52l0N+XforfyvwniQ5GNQdy6N3zWdyi5kfjisFb8XyXjBka4CqE3A==" saltValue="3KWRmCYQ4c3d+slgq4IM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586</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586</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589</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541</v>
      </c>
      <c r="BQ50" s="1281"/>
      <c r="BR50" s="1281"/>
      <c r="BS50" s="1281"/>
      <c r="BT50" s="1281"/>
      <c r="BU50" s="1281"/>
      <c r="BV50" s="1281"/>
      <c r="BW50" s="1281"/>
      <c r="BX50" s="1281" t="s">
        <v>542</v>
      </c>
      <c r="BY50" s="1281"/>
      <c r="BZ50" s="1281"/>
      <c r="CA50" s="1281"/>
      <c r="CB50" s="1281"/>
      <c r="CC50" s="1281"/>
      <c r="CD50" s="1281"/>
      <c r="CE50" s="1281"/>
      <c r="CF50" s="1281" t="s">
        <v>543</v>
      </c>
      <c r="CG50" s="1281"/>
      <c r="CH50" s="1281"/>
      <c r="CI50" s="1281"/>
      <c r="CJ50" s="1281"/>
      <c r="CK50" s="1281"/>
      <c r="CL50" s="1281"/>
      <c r="CM50" s="1281"/>
      <c r="CN50" s="1281" t="s">
        <v>544</v>
      </c>
      <c r="CO50" s="1281"/>
      <c r="CP50" s="1281"/>
      <c r="CQ50" s="1281"/>
      <c r="CR50" s="1281"/>
      <c r="CS50" s="1281"/>
      <c r="CT50" s="1281"/>
      <c r="CU50" s="1281"/>
      <c r="CV50" s="1281" t="s">
        <v>545</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590</v>
      </c>
      <c r="AO51" s="1280"/>
      <c r="AP51" s="1280"/>
      <c r="AQ51" s="1280"/>
      <c r="AR51" s="1280"/>
      <c r="AS51" s="1280"/>
      <c r="AT51" s="1280"/>
      <c r="AU51" s="1280"/>
      <c r="AV51" s="1280"/>
      <c r="AW51" s="1280"/>
      <c r="AX51" s="1280"/>
      <c r="AY51" s="1280"/>
      <c r="AZ51" s="1280"/>
      <c r="BA51" s="1280"/>
      <c r="BB51" s="1280" t="s">
        <v>591</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92"/>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592</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92"/>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593</v>
      </c>
      <c r="AO55" s="1281"/>
      <c r="AP55" s="1281"/>
      <c r="AQ55" s="1281"/>
      <c r="AR55" s="1281"/>
      <c r="AS55" s="1281"/>
      <c r="AT55" s="1281"/>
      <c r="AU55" s="1281"/>
      <c r="AV55" s="1281"/>
      <c r="AW55" s="1281"/>
      <c r="AX55" s="1281"/>
      <c r="AY55" s="1281"/>
      <c r="AZ55" s="1281"/>
      <c r="BA55" s="1281"/>
      <c r="BB55" s="1280" t="s">
        <v>591</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92"/>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592</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92"/>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594</v>
      </c>
    </row>
    <row r="64" spans="1:109" x14ac:dyDescent="0.15">
      <c r="B64" s="374"/>
      <c r="G64" s="381"/>
      <c r="I64" s="394"/>
      <c r="J64" s="394"/>
      <c r="K64" s="394"/>
      <c r="L64" s="394"/>
      <c r="M64" s="394"/>
      <c r="N64" s="395"/>
      <c r="AM64" s="381"/>
      <c r="AN64" s="381" t="s">
        <v>588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596</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589</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541</v>
      </c>
      <c r="BQ72" s="1281"/>
      <c r="BR72" s="1281"/>
      <c r="BS72" s="1281"/>
      <c r="BT72" s="1281"/>
      <c r="BU72" s="1281"/>
      <c r="BV72" s="1281"/>
      <c r="BW72" s="1281"/>
      <c r="BX72" s="1281" t="s">
        <v>542</v>
      </c>
      <c r="BY72" s="1281"/>
      <c r="BZ72" s="1281"/>
      <c r="CA72" s="1281"/>
      <c r="CB72" s="1281"/>
      <c r="CC72" s="1281"/>
      <c r="CD72" s="1281"/>
      <c r="CE72" s="1281"/>
      <c r="CF72" s="1281" t="s">
        <v>543</v>
      </c>
      <c r="CG72" s="1281"/>
      <c r="CH72" s="1281"/>
      <c r="CI72" s="1281"/>
      <c r="CJ72" s="1281"/>
      <c r="CK72" s="1281"/>
      <c r="CL72" s="1281"/>
      <c r="CM72" s="1281"/>
      <c r="CN72" s="1281" t="s">
        <v>544</v>
      </c>
      <c r="CO72" s="1281"/>
      <c r="CP72" s="1281"/>
      <c r="CQ72" s="1281"/>
      <c r="CR72" s="1281"/>
      <c r="CS72" s="1281"/>
      <c r="CT72" s="1281"/>
      <c r="CU72" s="1281"/>
      <c r="CV72" s="1281" t="s">
        <v>545</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590</v>
      </c>
      <c r="AO73" s="1280"/>
      <c r="AP73" s="1280"/>
      <c r="AQ73" s="1280"/>
      <c r="AR73" s="1280"/>
      <c r="AS73" s="1280"/>
      <c r="AT73" s="1280"/>
      <c r="AU73" s="1280"/>
      <c r="AV73" s="1280"/>
      <c r="AW73" s="1280"/>
      <c r="AX73" s="1280"/>
      <c r="AY73" s="1280"/>
      <c r="AZ73" s="1280"/>
      <c r="BA73" s="1280"/>
      <c r="BB73" s="1280" t="s">
        <v>591</v>
      </c>
      <c r="BC73" s="1280"/>
      <c r="BD73" s="1280"/>
      <c r="BE73" s="1280"/>
      <c r="BF73" s="1280"/>
      <c r="BG73" s="1280"/>
      <c r="BH73" s="1280"/>
      <c r="BI73" s="1280"/>
      <c r="BJ73" s="1280"/>
      <c r="BK73" s="1280"/>
      <c r="BL73" s="1280"/>
      <c r="BM73" s="1280"/>
      <c r="BN73" s="1280"/>
      <c r="BO73" s="1280"/>
      <c r="BP73" s="1277">
        <v>144</v>
      </c>
      <c r="BQ73" s="1277"/>
      <c r="BR73" s="1277"/>
      <c r="BS73" s="1277"/>
      <c r="BT73" s="1277"/>
      <c r="BU73" s="1277"/>
      <c r="BV73" s="1277"/>
      <c r="BW73" s="1277"/>
      <c r="BX73" s="1277">
        <v>131.30000000000001</v>
      </c>
      <c r="BY73" s="1277"/>
      <c r="BZ73" s="1277"/>
      <c r="CA73" s="1277"/>
      <c r="CB73" s="1277"/>
      <c r="CC73" s="1277"/>
      <c r="CD73" s="1277"/>
      <c r="CE73" s="1277"/>
      <c r="CF73" s="1277">
        <v>127.3</v>
      </c>
      <c r="CG73" s="1277"/>
      <c r="CH73" s="1277"/>
      <c r="CI73" s="1277"/>
      <c r="CJ73" s="1277"/>
      <c r="CK73" s="1277"/>
      <c r="CL73" s="1277"/>
      <c r="CM73" s="1277"/>
      <c r="CN73" s="1277">
        <v>115.7</v>
      </c>
      <c r="CO73" s="1277"/>
      <c r="CP73" s="1277"/>
      <c r="CQ73" s="1277"/>
      <c r="CR73" s="1277"/>
      <c r="CS73" s="1277"/>
      <c r="CT73" s="1277"/>
      <c r="CU73" s="1277"/>
      <c r="CV73" s="1277">
        <v>119.1</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595</v>
      </c>
      <c r="BC75" s="1280"/>
      <c r="BD75" s="1280"/>
      <c r="BE75" s="1280"/>
      <c r="BF75" s="1280"/>
      <c r="BG75" s="1280"/>
      <c r="BH75" s="1280"/>
      <c r="BI75" s="1280"/>
      <c r="BJ75" s="1280"/>
      <c r="BK75" s="1280"/>
      <c r="BL75" s="1280"/>
      <c r="BM75" s="1280"/>
      <c r="BN75" s="1280"/>
      <c r="BO75" s="1280"/>
      <c r="BP75" s="1277">
        <v>14.4</v>
      </c>
      <c r="BQ75" s="1277"/>
      <c r="BR75" s="1277"/>
      <c r="BS75" s="1277"/>
      <c r="BT75" s="1277"/>
      <c r="BU75" s="1277"/>
      <c r="BV75" s="1277"/>
      <c r="BW75" s="1277"/>
      <c r="BX75" s="1277">
        <v>14.4</v>
      </c>
      <c r="BY75" s="1277"/>
      <c r="BZ75" s="1277"/>
      <c r="CA75" s="1277"/>
      <c r="CB75" s="1277"/>
      <c r="CC75" s="1277"/>
      <c r="CD75" s="1277"/>
      <c r="CE75" s="1277"/>
      <c r="CF75" s="1277">
        <v>14.4</v>
      </c>
      <c r="CG75" s="1277"/>
      <c r="CH75" s="1277"/>
      <c r="CI75" s="1277"/>
      <c r="CJ75" s="1277"/>
      <c r="CK75" s="1277"/>
      <c r="CL75" s="1277"/>
      <c r="CM75" s="1277"/>
      <c r="CN75" s="1277">
        <v>14.6</v>
      </c>
      <c r="CO75" s="1277"/>
      <c r="CP75" s="1277"/>
      <c r="CQ75" s="1277"/>
      <c r="CR75" s="1277"/>
      <c r="CS75" s="1277"/>
      <c r="CT75" s="1277"/>
      <c r="CU75" s="1277"/>
      <c r="CV75" s="1277">
        <v>15</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593</v>
      </c>
      <c r="AO77" s="1281"/>
      <c r="AP77" s="1281"/>
      <c r="AQ77" s="1281"/>
      <c r="AR77" s="1281"/>
      <c r="AS77" s="1281"/>
      <c r="AT77" s="1281"/>
      <c r="AU77" s="1281"/>
      <c r="AV77" s="1281"/>
      <c r="AW77" s="1281"/>
      <c r="AX77" s="1281"/>
      <c r="AY77" s="1281"/>
      <c r="AZ77" s="1281"/>
      <c r="BA77" s="1281"/>
      <c r="BB77" s="1280" t="s">
        <v>591</v>
      </c>
      <c r="BC77" s="1280"/>
      <c r="BD77" s="1280"/>
      <c r="BE77" s="1280"/>
      <c r="BF77" s="1280"/>
      <c r="BG77" s="1280"/>
      <c r="BH77" s="1280"/>
      <c r="BI77" s="1280"/>
      <c r="BJ77" s="1280"/>
      <c r="BK77" s="1280"/>
      <c r="BL77" s="1280"/>
      <c r="BM77" s="1280"/>
      <c r="BN77" s="1280"/>
      <c r="BO77" s="1280"/>
      <c r="BP77" s="1277">
        <v>37.6</v>
      </c>
      <c r="BQ77" s="1277"/>
      <c r="BR77" s="1277"/>
      <c r="BS77" s="1277"/>
      <c r="BT77" s="1277"/>
      <c r="BU77" s="1277"/>
      <c r="BV77" s="1277"/>
      <c r="BW77" s="1277"/>
      <c r="BX77" s="1277">
        <v>33.799999999999997</v>
      </c>
      <c r="BY77" s="1277"/>
      <c r="BZ77" s="1277"/>
      <c r="CA77" s="1277"/>
      <c r="CB77" s="1277"/>
      <c r="CC77" s="1277"/>
      <c r="CD77" s="1277"/>
      <c r="CE77" s="1277"/>
      <c r="CF77" s="1277">
        <v>37.299999999999997</v>
      </c>
      <c r="CG77" s="1277"/>
      <c r="CH77" s="1277"/>
      <c r="CI77" s="1277"/>
      <c r="CJ77" s="1277"/>
      <c r="CK77" s="1277"/>
      <c r="CL77" s="1277"/>
      <c r="CM77" s="1277"/>
      <c r="CN77" s="1277">
        <v>33.1</v>
      </c>
      <c r="CO77" s="1277"/>
      <c r="CP77" s="1277"/>
      <c r="CQ77" s="1277"/>
      <c r="CR77" s="1277"/>
      <c r="CS77" s="1277"/>
      <c r="CT77" s="1277"/>
      <c r="CU77" s="1277"/>
      <c r="CV77" s="1277">
        <v>31.3</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595</v>
      </c>
      <c r="BC79" s="1280"/>
      <c r="BD79" s="1280"/>
      <c r="BE79" s="1280"/>
      <c r="BF79" s="1280"/>
      <c r="BG79" s="1280"/>
      <c r="BH79" s="1280"/>
      <c r="BI79" s="1280"/>
      <c r="BJ79" s="1280"/>
      <c r="BK79" s="1280"/>
      <c r="BL79" s="1280"/>
      <c r="BM79" s="1280"/>
      <c r="BN79" s="1280"/>
      <c r="BO79" s="1280"/>
      <c r="BP79" s="1277">
        <v>7.9</v>
      </c>
      <c r="BQ79" s="1277"/>
      <c r="BR79" s="1277"/>
      <c r="BS79" s="1277"/>
      <c r="BT79" s="1277"/>
      <c r="BU79" s="1277"/>
      <c r="BV79" s="1277"/>
      <c r="BW79" s="1277"/>
      <c r="BX79" s="1277">
        <v>7.1</v>
      </c>
      <c r="BY79" s="1277"/>
      <c r="BZ79" s="1277"/>
      <c r="CA79" s="1277"/>
      <c r="CB79" s="1277"/>
      <c r="CC79" s="1277"/>
      <c r="CD79" s="1277"/>
      <c r="CE79" s="1277"/>
      <c r="CF79" s="1277">
        <v>7.8</v>
      </c>
      <c r="CG79" s="1277"/>
      <c r="CH79" s="1277"/>
      <c r="CI79" s="1277"/>
      <c r="CJ79" s="1277"/>
      <c r="CK79" s="1277"/>
      <c r="CL79" s="1277"/>
      <c r="CM79" s="1277"/>
      <c r="CN79" s="1277">
        <v>7.5</v>
      </c>
      <c r="CO79" s="1277"/>
      <c r="CP79" s="1277"/>
      <c r="CQ79" s="1277"/>
      <c r="CR79" s="1277"/>
      <c r="CS79" s="1277"/>
      <c r="CT79" s="1277"/>
      <c r="CU79" s="1277"/>
      <c r="CV79" s="1277">
        <v>7.2</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BpLWkcairlXm09UVyqtr27/ZgnktaWB5VA4nN2YhGqeWY2r5U0J073kUqWbpy0mskk798mcwGO2QyMYv56UDA==" saltValue="4IWcbY9giHTUqylD0StrO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gv6txxmZ/Zqp2qOgJ/YFwxuMw7vyNE8pkYeI7ClVLnYbxayeP7OxfvWbxDpeGuVdxVAYngWm3X8faw6plbGxw==" saltValue="a1tHdXmtqfQWQezBb0fJJ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K3IF47YfFuXRWDo+lyONNGt8o9wDKvPNChb7uVDTx/cHwdAO8KEOzDWqzzgZZio6ef24jwH/t5W+cCepAvkA==" saltValue="bP2lnsEbzhkP92rEIPs8Q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538</v>
      </c>
      <c r="G2" s="136"/>
      <c r="H2" s="137"/>
    </row>
    <row r="3" spans="1:8" x14ac:dyDescent="0.15">
      <c r="A3" s="133" t="s">
        <v>531</v>
      </c>
      <c r="B3" s="138"/>
      <c r="C3" s="139"/>
      <c r="D3" s="140">
        <v>111273</v>
      </c>
      <c r="E3" s="141"/>
      <c r="F3" s="142">
        <v>50840</v>
      </c>
      <c r="G3" s="143"/>
      <c r="H3" s="144"/>
    </row>
    <row r="4" spans="1:8" x14ac:dyDescent="0.15">
      <c r="A4" s="145"/>
      <c r="B4" s="146"/>
      <c r="C4" s="147"/>
      <c r="D4" s="148">
        <v>33793</v>
      </c>
      <c r="E4" s="149"/>
      <c r="F4" s="150">
        <v>25367</v>
      </c>
      <c r="G4" s="151"/>
      <c r="H4" s="152"/>
    </row>
    <row r="5" spans="1:8" x14ac:dyDescent="0.15">
      <c r="A5" s="133" t="s">
        <v>533</v>
      </c>
      <c r="B5" s="138"/>
      <c r="C5" s="139"/>
      <c r="D5" s="140">
        <v>86373</v>
      </c>
      <c r="E5" s="141"/>
      <c r="F5" s="142">
        <v>53605</v>
      </c>
      <c r="G5" s="143"/>
      <c r="H5" s="144"/>
    </row>
    <row r="6" spans="1:8" x14ac:dyDescent="0.15">
      <c r="A6" s="145"/>
      <c r="B6" s="146"/>
      <c r="C6" s="147"/>
      <c r="D6" s="148">
        <v>40027</v>
      </c>
      <c r="E6" s="149"/>
      <c r="F6" s="150">
        <v>28343</v>
      </c>
      <c r="G6" s="151"/>
      <c r="H6" s="152"/>
    </row>
    <row r="7" spans="1:8" x14ac:dyDescent="0.15">
      <c r="A7" s="133" t="s">
        <v>534</v>
      </c>
      <c r="B7" s="138"/>
      <c r="C7" s="139"/>
      <c r="D7" s="140">
        <v>84606</v>
      </c>
      <c r="E7" s="141"/>
      <c r="F7" s="142">
        <v>54227</v>
      </c>
      <c r="G7" s="143"/>
      <c r="H7" s="144"/>
    </row>
    <row r="8" spans="1:8" x14ac:dyDescent="0.15">
      <c r="A8" s="145"/>
      <c r="B8" s="146"/>
      <c r="C8" s="147"/>
      <c r="D8" s="148">
        <v>32396</v>
      </c>
      <c r="E8" s="149"/>
      <c r="F8" s="150">
        <v>29694</v>
      </c>
      <c r="G8" s="151"/>
      <c r="H8" s="152"/>
    </row>
    <row r="9" spans="1:8" x14ac:dyDescent="0.15">
      <c r="A9" s="133" t="s">
        <v>535</v>
      </c>
      <c r="B9" s="138"/>
      <c r="C9" s="139"/>
      <c r="D9" s="140">
        <v>54134</v>
      </c>
      <c r="E9" s="141"/>
      <c r="F9" s="142">
        <v>57295</v>
      </c>
      <c r="G9" s="143"/>
      <c r="H9" s="144"/>
    </row>
    <row r="10" spans="1:8" x14ac:dyDescent="0.15">
      <c r="A10" s="145"/>
      <c r="B10" s="146"/>
      <c r="C10" s="147"/>
      <c r="D10" s="148">
        <v>22708</v>
      </c>
      <c r="E10" s="149"/>
      <c r="F10" s="150">
        <v>32771</v>
      </c>
      <c r="G10" s="151"/>
      <c r="H10" s="152"/>
    </row>
    <row r="11" spans="1:8" x14ac:dyDescent="0.15">
      <c r="A11" s="133" t="s">
        <v>536</v>
      </c>
      <c r="B11" s="138"/>
      <c r="C11" s="139"/>
      <c r="D11" s="140">
        <v>80786</v>
      </c>
      <c r="E11" s="141"/>
      <c r="F11" s="142">
        <v>54110</v>
      </c>
      <c r="G11" s="143"/>
      <c r="H11" s="144"/>
    </row>
    <row r="12" spans="1:8" x14ac:dyDescent="0.15">
      <c r="A12" s="145"/>
      <c r="B12" s="146"/>
      <c r="C12" s="153"/>
      <c r="D12" s="148">
        <v>31243</v>
      </c>
      <c r="E12" s="149"/>
      <c r="F12" s="150">
        <v>30620</v>
      </c>
      <c r="G12" s="151"/>
      <c r="H12" s="152"/>
    </row>
    <row r="13" spans="1:8" x14ac:dyDescent="0.15">
      <c r="A13" s="133"/>
      <c r="B13" s="138"/>
      <c r="C13" s="154"/>
      <c r="D13" s="155">
        <v>83434</v>
      </c>
      <c r="E13" s="156"/>
      <c r="F13" s="157">
        <v>54015</v>
      </c>
      <c r="G13" s="158"/>
      <c r="H13" s="144"/>
    </row>
    <row r="14" spans="1:8" x14ac:dyDescent="0.15">
      <c r="A14" s="145"/>
      <c r="B14" s="146"/>
      <c r="C14" s="147"/>
      <c r="D14" s="148">
        <v>32033</v>
      </c>
      <c r="E14" s="149"/>
      <c r="F14" s="150">
        <v>29359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3.36</v>
      </c>
      <c r="C19" s="159">
        <f>ROUND(VALUE(SUBSTITUTE(実質収支比率等に係る経年分析!G$48,"▲","-")),2)</f>
        <v>1.53</v>
      </c>
      <c r="D19" s="159">
        <f>ROUND(VALUE(SUBSTITUTE(実質収支比率等に係る経年分析!H$48,"▲","-")),2)</f>
        <v>5.65</v>
      </c>
      <c r="E19" s="159">
        <f>ROUND(VALUE(SUBSTITUTE(実質収支比率等に係る経年分析!I$48,"▲","-")),2)</f>
        <v>1.2</v>
      </c>
      <c r="F19" s="159">
        <f>ROUND(VALUE(SUBSTITUTE(実質収支比率等に係る経年分析!J$48,"▲","-")),2)</f>
        <v>1.19</v>
      </c>
    </row>
    <row r="20" spans="1:11" x14ac:dyDescent="0.15">
      <c r="A20" s="159" t="s">
        <v>49</v>
      </c>
      <c r="B20" s="159">
        <f>ROUND(VALUE(SUBSTITUTE(実質収支比率等に係る経年分析!F$47,"▲","-")),2)</f>
        <v>19.809999999999999</v>
      </c>
      <c r="C20" s="159">
        <f>ROUND(VALUE(SUBSTITUTE(実質収支比率等に係る経年分析!G$47,"▲","-")),2)</f>
        <v>22.84</v>
      </c>
      <c r="D20" s="159">
        <f>ROUND(VALUE(SUBSTITUTE(実質収支比率等に係る経年分析!H$47,"▲","-")),2)</f>
        <v>23.34</v>
      </c>
      <c r="E20" s="159">
        <f>ROUND(VALUE(SUBSTITUTE(実質収支比率等に係る経年分析!I$47,"▲","-")),2)</f>
        <v>28.38</v>
      </c>
      <c r="F20" s="159">
        <f>ROUND(VALUE(SUBSTITUTE(実質収支比率等に係る経年分析!J$47,"▲","-")),2)</f>
        <v>26.31</v>
      </c>
    </row>
    <row r="21" spans="1:11" x14ac:dyDescent="0.15">
      <c r="A21" s="159" t="s">
        <v>50</v>
      </c>
      <c r="B21" s="159">
        <f>IF(ISNUMBER(VALUE(SUBSTITUTE(実質収支比率等に係る経年分析!F$49,"▲","-"))),ROUND(VALUE(SUBSTITUTE(実質収支比率等に係る経年分析!F$49,"▲","-")),2),NA())</f>
        <v>-10.34</v>
      </c>
      <c r="C21" s="159">
        <f>IF(ISNUMBER(VALUE(SUBSTITUTE(実質収支比率等に係る経年分析!G$49,"▲","-"))),ROUND(VALUE(SUBSTITUTE(実質収支比率等に係る経年分析!G$49,"▲","-")),2),NA())</f>
        <v>-1.4</v>
      </c>
      <c r="D21" s="159">
        <f>IF(ISNUMBER(VALUE(SUBSTITUTE(実質収支比率等に係る経年分析!H$49,"▲","-"))),ROUND(VALUE(SUBSTITUTE(実質収支比率等に係る経年分析!H$49,"▲","-")),2),NA())</f>
        <v>4.55</v>
      </c>
      <c r="E21" s="159">
        <f>IF(ISNUMBER(VALUE(SUBSTITUTE(実質収支比率等に係る経年分析!I$49,"▲","-"))),ROUND(VALUE(SUBSTITUTE(実質収支比率等に係る経年分析!I$49,"▲","-")),2),NA())</f>
        <v>-4.95</v>
      </c>
      <c r="F21" s="159">
        <f>IF(ISNUMBER(VALUE(SUBSTITUTE(実質収支比率等に係る経年分析!J$49,"▲","-"))),ROUND(VALUE(SUBSTITUTE(実質収支比率等に係る経年分析!J$49,"▲","-")),2),NA())</f>
        <v>-2.36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勤労者福祉共済事業特別会計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0.05</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0.12</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0.95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1.33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1.54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1.49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0.62</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1.48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5.59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1.1299999999999999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1.1200000000000001</v>
      </c>
    </row>
    <row r="35" spans="1:16" x14ac:dyDescent="0.15">
      <c r="A35" s="160" t="str">
        <f>IF(連結実質赤字比率に係る赤字・黒字の構成分析!C$35="",NA(),連結実質赤字比率に係る赤字・黒字の構成分析!C$35)</f>
        <v>国民健康保険事業特別会計</v>
      </c>
      <c r="B35" s="160">
        <f>IF(ROUND(VALUE(SUBSTITUTE(連結実質赤字比率に係る赤字・黒字の構成分析!F$35,"▲", "-")), 2) &lt; 0, ABS(ROUND(VALUE(SUBSTITUTE(連結実質赤字比率に係る赤字・黒字の構成分析!F$35,"▲", "-")), 2)), NA())</f>
        <v>1.34</v>
      </c>
      <c r="C35" s="160" t="e">
        <f>IF(ROUND(VALUE(SUBSTITUTE(連結実質赤字比率に係る赤字・黒字の構成分析!F$35,"▲", "-")), 2) &gt;= 0, ABS(ROUND(VALUE(SUBSTITUTE(連結実質赤字比率に係る赤字・黒字の構成分析!F$35,"▲", "-")), 2)), NA())</f>
        <v>#N/A</v>
      </c>
      <c r="D35" s="160">
        <f>IF(ROUND(VALUE(SUBSTITUTE(連結実質赤字比率に係る赤字・黒字の構成分析!G$35,"▲", "-")), 2) &lt; 0, ABS(ROUND(VALUE(SUBSTITUTE(連結実質赤字比率に係る赤字・黒字の構成分析!G$35,"▲", "-")), 2)), NA())</f>
        <v>1.33</v>
      </c>
      <c r="E35" s="160" t="e">
        <f>IF(ROUND(VALUE(SUBSTITUTE(連結実質赤字比率に係る赤字・黒字の構成分析!G$35,"▲", "-")), 2) &gt;= 0, ABS(ROUND(VALUE(SUBSTITUTE(連結実質赤字比率に係る赤字・黒字の構成分析!G$35,"▲", "-")), 2)), NA())</f>
        <v>#N/A</v>
      </c>
      <c r="F35" s="160">
        <f>IF(ROUND(VALUE(SUBSTITUTE(連結実質赤字比率に係る赤字・黒字の構成分析!H$35,"▲", "-")), 2) &lt; 0, ABS(ROUND(VALUE(SUBSTITUTE(連結実質赤字比率に係る赤字・黒字の構成分析!H$35,"▲", "-")), 2)), NA())</f>
        <v>0.93</v>
      </c>
      <c r="G35" s="160" t="e">
        <f>IF(ROUND(VALUE(SUBSTITUTE(連結実質赤字比率に係る赤字・黒字の構成分析!H$35,"▲", "-")), 2) &gt;= 0, ABS(ROUND(VALUE(SUBSTITUTE(連結実質赤字比率に係る赤字・黒字の構成分析!H$35,"▲", "-")), 2)), NA())</f>
        <v>#N/A</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0.03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1.72</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5.77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5.0199999999999996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6.15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6.77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6.15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4157</v>
      </c>
      <c r="E42" s="161"/>
      <c r="F42" s="161"/>
      <c r="G42" s="161">
        <f>'実質公債費比率（分子）の構造'!L$52</f>
        <v>4643</v>
      </c>
      <c r="H42" s="161"/>
      <c r="I42" s="161"/>
      <c r="J42" s="161">
        <f>'実質公債費比率（分子）の構造'!M$52</f>
        <v>5170</v>
      </c>
      <c r="K42" s="161"/>
      <c r="L42" s="161"/>
      <c r="M42" s="161">
        <f>'実質公債費比率（分子）の構造'!N$52</f>
        <v>5391</v>
      </c>
      <c r="N42" s="161"/>
      <c r="O42" s="161"/>
      <c r="P42" s="161">
        <f>'実質公債費比率（分子）の構造'!O$52</f>
        <v>5488</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209</v>
      </c>
      <c r="C44" s="161"/>
      <c r="D44" s="161"/>
      <c r="E44" s="161">
        <f>'実質公債費比率（分子）の構造'!L$50</f>
        <v>171</v>
      </c>
      <c r="F44" s="161"/>
      <c r="G44" s="161"/>
      <c r="H44" s="161">
        <f>'実質公債費比率（分子）の構造'!M$50</f>
        <v>145</v>
      </c>
      <c r="I44" s="161"/>
      <c r="J44" s="161"/>
      <c r="K44" s="161">
        <f>'実質公債費比率（分子）の構造'!N$50</f>
        <v>147</v>
      </c>
      <c r="L44" s="161"/>
      <c r="M44" s="161"/>
      <c r="N44" s="161">
        <f>'実質公債費比率（分子）の構造'!O$50</f>
        <v>123</v>
      </c>
      <c r="O44" s="161"/>
      <c r="P44" s="161"/>
    </row>
    <row r="45" spans="1:16" x14ac:dyDescent="0.15">
      <c r="A45" s="161" t="s">
        <v>60</v>
      </c>
      <c r="B45" s="161">
        <f>'実質公債費比率（分子）の構造'!K$49</f>
        <v>83</v>
      </c>
      <c r="C45" s="161"/>
      <c r="D45" s="161"/>
      <c r="E45" s="161">
        <f>'実質公債費比率（分子）の構造'!L$49</f>
        <v>74</v>
      </c>
      <c r="F45" s="161"/>
      <c r="G45" s="161"/>
      <c r="H45" s="161">
        <f>'実質公債費比率（分子）の構造'!M$49</f>
        <v>63</v>
      </c>
      <c r="I45" s="161"/>
      <c r="J45" s="161"/>
      <c r="K45" s="161">
        <f>'実質公債費比率（分子）の構造'!N$49</f>
        <v>48</v>
      </c>
      <c r="L45" s="161"/>
      <c r="M45" s="161"/>
      <c r="N45" s="161">
        <f>'実質公債費比率（分子）の構造'!O$49</f>
        <v>35</v>
      </c>
      <c r="O45" s="161"/>
      <c r="P45" s="161"/>
    </row>
    <row r="46" spans="1:16" x14ac:dyDescent="0.15">
      <c r="A46" s="161" t="s">
        <v>61</v>
      </c>
      <c r="B46" s="161">
        <f>'実質公債費比率（分子）の構造'!K$48</f>
        <v>1386</v>
      </c>
      <c r="C46" s="161"/>
      <c r="D46" s="161"/>
      <c r="E46" s="161">
        <f>'実質公債費比率（分子）の構造'!L$48</f>
        <v>1421</v>
      </c>
      <c r="F46" s="161"/>
      <c r="G46" s="161"/>
      <c r="H46" s="161">
        <f>'実質公債費比率（分子）の構造'!M$48</f>
        <v>1478</v>
      </c>
      <c r="I46" s="161"/>
      <c r="J46" s="161"/>
      <c r="K46" s="161">
        <f>'実質公債費比率（分子）の構造'!N$48</f>
        <v>1518</v>
      </c>
      <c r="L46" s="161"/>
      <c r="M46" s="161"/>
      <c r="N46" s="161">
        <f>'実質公債費比率（分子）の構造'!O$48</f>
        <v>1565</v>
      </c>
      <c r="O46" s="161"/>
      <c r="P46" s="161"/>
    </row>
    <row r="47" spans="1:16" x14ac:dyDescent="0.15">
      <c r="A47" s="161" t="s">
        <v>62</v>
      </c>
      <c r="B47" s="161">
        <f>'実質公債費比率（分子）の構造'!K$47</f>
        <v>133</v>
      </c>
      <c r="C47" s="161"/>
      <c r="D47" s="161"/>
      <c r="E47" s="161">
        <f>'実質公債費比率（分子）の構造'!L$47</f>
        <v>133</v>
      </c>
      <c r="F47" s="161"/>
      <c r="G47" s="161"/>
      <c r="H47" s="161">
        <f>'実質公債費比率（分子）の構造'!M$47</f>
        <v>133</v>
      </c>
      <c r="I47" s="161"/>
      <c r="J47" s="161"/>
      <c r="K47" s="161">
        <f>'実質公債費比率（分子）の構造'!N$47</f>
        <v>133</v>
      </c>
      <c r="L47" s="161"/>
      <c r="M47" s="161"/>
      <c r="N47" s="161">
        <f>'実質公債費比率（分子）の構造'!O$47</f>
        <v>133</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5439</v>
      </c>
      <c r="C49" s="161"/>
      <c r="D49" s="161"/>
      <c r="E49" s="161">
        <f>'実質公債費比率（分子）の構造'!L$45</f>
        <v>5809</v>
      </c>
      <c r="F49" s="161"/>
      <c r="G49" s="161"/>
      <c r="H49" s="161">
        <f>'実質公債費比率（分子）の構造'!M$45</f>
        <v>6358</v>
      </c>
      <c r="I49" s="161"/>
      <c r="J49" s="161"/>
      <c r="K49" s="161">
        <f>'実質公債費比率（分子）の構造'!N$45</f>
        <v>6698</v>
      </c>
      <c r="L49" s="161"/>
      <c r="M49" s="161"/>
      <c r="N49" s="161">
        <f>'実質公債費比率（分子）の構造'!O$45</f>
        <v>6811</v>
      </c>
      <c r="O49" s="161"/>
      <c r="P49" s="161"/>
    </row>
    <row r="50" spans="1:16" x14ac:dyDescent="0.15">
      <c r="A50" s="161" t="s">
        <v>65</v>
      </c>
      <c r="B50" s="161" t="e">
        <f>NA()</f>
        <v>#N/A</v>
      </c>
      <c r="C50" s="161">
        <f>IF(ISNUMBER('実質公債費比率（分子）の構造'!K$53),'実質公債費比率（分子）の構造'!K$53,NA())</f>
        <v>3093</v>
      </c>
      <c r="D50" s="161" t="e">
        <f>NA()</f>
        <v>#N/A</v>
      </c>
      <c r="E50" s="161" t="e">
        <f>NA()</f>
        <v>#N/A</v>
      </c>
      <c r="F50" s="161">
        <f>IF(ISNUMBER('実質公債費比率（分子）の構造'!L$53),'実質公債費比率（分子）の構造'!L$53,NA())</f>
        <v>2965</v>
      </c>
      <c r="G50" s="161" t="e">
        <f>NA()</f>
        <v>#N/A</v>
      </c>
      <c r="H50" s="161" t="e">
        <f>NA()</f>
        <v>#N/A</v>
      </c>
      <c r="I50" s="161">
        <f>IF(ISNUMBER('実質公債費比率（分子）の構造'!M$53),'実質公債費比率（分子）の構造'!M$53,NA())</f>
        <v>3007</v>
      </c>
      <c r="J50" s="161" t="e">
        <f>NA()</f>
        <v>#N/A</v>
      </c>
      <c r="K50" s="161" t="e">
        <f>NA()</f>
        <v>#N/A</v>
      </c>
      <c r="L50" s="161">
        <f>IF(ISNUMBER('実質公債費比率（分子）の構造'!N$53),'実質公債費比率（分子）の構造'!N$53,NA())</f>
        <v>3153</v>
      </c>
      <c r="M50" s="161" t="e">
        <f>NA()</f>
        <v>#N/A</v>
      </c>
      <c r="N50" s="161" t="e">
        <f>NA()</f>
        <v>#N/A</v>
      </c>
      <c r="O50" s="161">
        <f>IF(ISNUMBER('実質公債費比率（分子）の構造'!O$53),'実質公債費比率（分子）の構造'!O$53,NA())</f>
        <v>3179</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57427</v>
      </c>
      <c r="E56" s="160"/>
      <c r="F56" s="160"/>
      <c r="G56" s="160">
        <f>'将来負担比率（分子）の構造'!J$52</f>
        <v>59063</v>
      </c>
      <c r="H56" s="160"/>
      <c r="I56" s="160"/>
      <c r="J56" s="160">
        <f>'将来負担比率（分子）の構造'!K$52</f>
        <v>60038</v>
      </c>
      <c r="K56" s="160"/>
      <c r="L56" s="160"/>
      <c r="M56" s="160">
        <f>'将来負担比率（分子）の構造'!L$52</f>
        <v>58223</v>
      </c>
      <c r="N56" s="160"/>
      <c r="O56" s="160"/>
      <c r="P56" s="160">
        <f>'将来負担比率（分子）の構造'!M$52</f>
        <v>56556</v>
      </c>
    </row>
    <row r="57" spans="1:16" x14ac:dyDescent="0.15">
      <c r="A57" s="160" t="s">
        <v>36</v>
      </c>
      <c r="B57" s="160"/>
      <c r="C57" s="160"/>
      <c r="D57" s="160">
        <f>'将来負担比率（分子）の構造'!I$51</f>
        <v>5088</v>
      </c>
      <c r="E57" s="160"/>
      <c r="F57" s="160"/>
      <c r="G57" s="160">
        <f>'将来負担比率（分子）の構造'!J$51</f>
        <v>4984</v>
      </c>
      <c r="H57" s="160"/>
      <c r="I57" s="160"/>
      <c r="J57" s="160">
        <f>'将来負担比率（分子）の構造'!K$51</f>
        <v>5094</v>
      </c>
      <c r="K57" s="160"/>
      <c r="L57" s="160"/>
      <c r="M57" s="160">
        <f>'将来負担比率（分子）の構造'!L$51</f>
        <v>4926</v>
      </c>
      <c r="N57" s="160"/>
      <c r="O57" s="160"/>
      <c r="P57" s="160">
        <f>'将来負担比率（分子）の構造'!M$51</f>
        <v>4829</v>
      </c>
    </row>
    <row r="58" spans="1:16" x14ac:dyDescent="0.15">
      <c r="A58" s="160" t="s">
        <v>35</v>
      </c>
      <c r="B58" s="160"/>
      <c r="C58" s="160"/>
      <c r="D58" s="160">
        <f>'将来負担比率（分子）の構造'!I$50</f>
        <v>9409</v>
      </c>
      <c r="E58" s="160"/>
      <c r="F58" s="160"/>
      <c r="G58" s="160">
        <f>'将来負担比率（分子）の構造'!J$50</f>
        <v>10907</v>
      </c>
      <c r="H58" s="160"/>
      <c r="I58" s="160"/>
      <c r="J58" s="160">
        <f>'将来負担比率（分子）の構造'!K$50</f>
        <v>11754</v>
      </c>
      <c r="K58" s="160"/>
      <c r="L58" s="160"/>
      <c r="M58" s="160">
        <f>'将来負担比率（分子）の構造'!L$50</f>
        <v>12975</v>
      </c>
      <c r="N58" s="160"/>
      <c r="O58" s="160"/>
      <c r="P58" s="160">
        <f>'将来負担比率（分子）の構造'!M$50</f>
        <v>12567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237</v>
      </c>
      <c r="C61" s="160"/>
      <c r="D61" s="160"/>
      <c r="E61" s="160">
        <f>'将来負担比率（分子）の構造'!J$46</f>
        <v>298</v>
      </c>
      <c r="F61" s="160"/>
      <c r="G61" s="160"/>
      <c r="H61" s="160">
        <f>'将来負担比率（分子）の構造'!K$46</f>
        <v>130</v>
      </c>
      <c r="I61" s="160"/>
      <c r="J61" s="160"/>
      <c r="K61" s="160">
        <f>'将来負担比率（分子）の構造'!L$46</f>
        <v>131</v>
      </c>
      <c r="L61" s="160"/>
      <c r="M61" s="160"/>
      <c r="N61" s="160">
        <f>'将来負担比率（分子）の構造'!M$46</f>
        <v>58</v>
      </c>
      <c r="O61" s="160"/>
      <c r="P61" s="160"/>
    </row>
    <row r="62" spans="1:16" x14ac:dyDescent="0.15">
      <c r="A62" s="160" t="s">
        <v>29</v>
      </c>
      <c r="B62" s="160">
        <f>'将来負担比率（分子）の構造'!I$45</f>
        <v>7509</v>
      </c>
      <c r="C62" s="160"/>
      <c r="D62" s="160"/>
      <c r="E62" s="160">
        <f>'将来負担比率（分子）の構造'!J$45</f>
        <v>6956</v>
      </c>
      <c r="F62" s="160"/>
      <c r="G62" s="160"/>
      <c r="H62" s="160">
        <f>'将来負担比率（分子）の構造'!K$45</f>
        <v>7446</v>
      </c>
      <c r="I62" s="160"/>
      <c r="J62" s="160"/>
      <c r="K62" s="160">
        <f>'将来負担比率（分子）の構造'!L$45</f>
        <v>6358</v>
      </c>
      <c r="L62" s="160"/>
      <c r="M62" s="160"/>
      <c r="N62" s="160">
        <f>'将来負担比率（分子）の構造'!M$45</f>
        <v>5832</v>
      </c>
      <c r="O62" s="160"/>
      <c r="P62" s="160"/>
    </row>
    <row r="63" spans="1:16" x14ac:dyDescent="0.15">
      <c r="A63" s="160" t="s">
        <v>28</v>
      </c>
      <c r="B63" s="160">
        <f>'将来負担比率（分子）の構造'!I$44</f>
        <v>570</v>
      </c>
      <c r="C63" s="160"/>
      <c r="D63" s="160"/>
      <c r="E63" s="160">
        <f>'将来負担比率（分子）の構造'!J$44</f>
        <v>424</v>
      </c>
      <c r="F63" s="160"/>
      <c r="G63" s="160"/>
      <c r="H63" s="160">
        <f>'将来負担比率（分子）の構造'!K$44</f>
        <v>338</v>
      </c>
      <c r="I63" s="160"/>
      <c r="J63" s="160"/>
      <c r="K63" s="160">
        <f>'将来負担比率（分子）の構造'!L$44</f>
        <v>232</v>
      </c>
      <c r="L63" s="160"/>
      <c r="M63" s="160"/>
      <c r="N63" s="160">
        <f>'将来負担比率（分子）の構造'!M$44</f>
        <v>277</v>
      </c>
      <c r="O63" s="160"/>
      <c r="P63" s="160"/>
    </row>
    <row r="64" spans="1:16" x14ac:dyDescent="0.15">
      <c r="A64" s="160" t="s">
        <v>27</v>
      </c>
      <c r="B64" s="160">
        <f>'将来負担比率（分子）の構造'!I$43</f>
        <v>23531</v>
      </c>
      <c r="C64" s="160"/>
      <c r="D64" s="160"/>
      <c r="E64" s="160">
        <f>'将来負担比率（分子）の構造'!J$43</f>
        <v>23077</v>
      </c>
      <c r="F64" s="160"/>
      <c r="G64" s="160"/>
      <c r="H64" s="160">
        <f>'将来負担比率（分子）の構造'!K$43</f>
        <v>22844</v>
      </c>
      <c r="I64" s="160"/>
      <c r="J64" s="160"/>
      <c r="K64" s="160">
        <f>'将来負担比率（分子）の構造'!L$43</f>
        <v>21925</v>
      </c>
      <c r="L64" s="160"/>
      <c r="M64" s="160"/>
      <c r="N64" s="160">
        <f>'将来負担比率（分子）の構造'!M$43</f>
        <v>21679</v>
      </c>
      <c r="O64" s="160"/>
      <c r="P64" s="160"/>
    </row>
    <row r="65" spans="1:16" x14ac:dyDescent="0.15">
      <c r="A65" s="160" t="s">
        <v>26</v>
      </c>
      <c r="B65" s="160">
        <f>'将来負担比率（分子）の構造'!I$42</f>
        <v>784</v>
      </c>
      <c r="C65" s="160"/>
      <c r="D65" s="160"/>
      <c r="E65" s="160">
        <f>'将来負担比率（分子）の構造'!J$42</f>
        <v>643</v>
      </c>
      <c r="F65" s="160"/>
      <c r="G65" s="160"/>
      <c r="H65" s="160">
        <f>'将来負担比率（分子）の構造'!K$42</f>
        <v>643</v>
      </c>
      <c r="I65" s="160"/>
      <c r="J65" s="160"/>
      <c r="K65" s="160">
        <f>'将来負担比率（分子）の構造'!L$42</f>
        <v>708</v>
      </c>
      <c r="L65" s="160"/>
      <c r="M65" s="160"/>
      <c r="N65" s="160">
        <f>'将来負担比率（分子）の構造'!M$42</f>
        <v>593</v>
      </c>
      <c r="O65" s="160"/>
      <c r="P65" s="160"/>
    </row>
    <row r="66" spans="1:16" x14ac:dyDescent="0.15">
      <c r="A66" s="160" t="s">
        <v>25</v>
      </c>
      <c r="B66" s="160">
        <f>'将来負担比率（分子）の構造'!I$41</f>
        <v>69351</v>
      </c>
      <c r="C66" s="160"/>
      <c r="D66" s="160"/>
      <c r="E66" s="160">
        <f>'将来負担比率（分子）の構造'!J$41</f>
        <v>70811</v>
      </c>
      <c r="F66" s="160"/>
      <c r="G66" s="160"/>
      <c r="H66" s="160">
        <f>'将来負担比率（分子）の構造'!K$41</f>
        <v>72272</v>
      </c>
      <c r="I66" s="160"/>
      <c r="J66" s="160"/>
      <c r="K66" s="160">
        <f>'将来負担比率（分子）の構造'!L$41</f>
        <v>70410</v>
      </c>
      <c r="L66" s="160"/>
      <c r="M66" s="160"/>
      <c r="N66" s="160">
        <f>'将来負担比率（分子）の構造'!M$41</f>
        <v>70068</v>
      </c>
      <c r="O66" s="160"/>
      <c r="P66" s="160"/>
    </row>
    <row r="67" spans="1:16" x14ac:dyDescent="0.15">
      <c r="A67" s="160" t="s">
        <v>69</v>
      </c>
      <c r="B67" s="160" t="e">
        <f>NA()</f>
        <v>#N/A</v>
      </c>
      <c r="C67" s="160">
        <f>IF(ISNUMBER('将来負担比率（分子）の構造'!I$53), IF('将来負担比率（分子）の構造'!I$53 &lt; 0, 0, '将来負担比率（分子）の構造'!I$53), NA())</f>
        <v>30057</v>
      </c>
      <c r="D67" s="160" t="e">
        <f>NA()</f>
        <v>#N/A</v>
      </c>
      <c r="E67" s="160" t="e">
        <f>NA()</f>
        <v>#N/A</v>
      </c>
      <c r="F67" s="160">
        <f>IF(ISNUMBER('将来負担比率（分子）の構造'!J$53), IF('将来負担比率（分子）の構造'!J$53 &lt; 0, 0, '将来負担比率（分子）の構造'!J$53), NA())</f>
        <v>27257</v>
      </c>
      <c r="G67" s="160" t="e">
        <f>NA()</f>
        <v>#N/A</v>
      </c>
      <c r="H67" s="160" t="e">
        <f>NA()</f>
        <v>#N/A</v>
      </c>
      <c r="I67" s="160">
        <f>IF(ISNUMBER('将来負担比率（分子）の構造'!K$53), IF('将来負担比率（分子）の構造'!K$53 &lt; 0, 0, '将来負担比率（分子）の構造'!K$53), NA())</f>
        <v>26788</v>
      </c>
      <c r="J67" s="160" t="e">
        <f>NA()</f>
        <v>#N/A</v>
      </c>
      <c r="K67" s="160" t="e">
        <f>NA()</f>
        <v>#N/A</v>
      </c>
      <c r="L67" s="160">
        <f>IF(ISNUMBER('将来負担比率（分子）の構造'!L$53), IF('将来負担比率（分子）の構造'!L$53 &lt; 0, 0, '将来負担比率（分子）の構造'!L$53), NA())</f>
        <v>23641</v>
      </c>
      <c r="M67" s="160" t="e">
        <f>NA()</f>
        <v>#N/A</v>
      </c>
      <c r="N67" s="160" t="e">
        <f>NA()</f>
        <v>#N/A</v>
      </c>
      <c r="O67" s="160">
        <f>IF(ISNUMBER('将来負担比率（分子）の構造'!M$53), IF('将来負担比率（分子）の構造'!M$53 &lt; 0, 0, '将来負担比率（分子）の構造'!M$53), NA())</f>
        <v>24555</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6012</v>
      </c>
      <c r="C72" s="164">
        <f>基金残高に係る経年分析!G55</f>
        <v>7204</v>
      </c>
      <c r="D72" s="164">
        <f>基金残高に係る経年分析!H55</f>
        <v>6749</v>
      </c>
    </row>
    <row r="73" spans="1:16" x14ac:dyDescent="0.15">
      <c r="A73" s="163" t="s">
        <v>72</v>
      </c>
      <c r="B73" s="164">
        <f>基金残高に係る経年分析!F56</f>
        <v>457</v>
      </c>
      <c r="C73" s="164">
        <f>基金残高に係る経年分析!G56</f>
        <v>457</v>
      </c>
      <c r="D73" s="164">
        <f>基金残高に係る経年分析!H56</f>
        <v>457</v>
      </c>
    </row>
    <row r="74" spans="1:16" x14ac:dyDescent="0.15">
      <c r="A74" s="163" t="s">
        <v>73</v>
      </c>
      <c r="B74" s="164">
        <f>基金残高に係る経年分析!F57</f>
        <v>4175</v>
      </c>
      <c r="C74" s="164">
        <f>基金残高に係る経年分析!G57</f>
        <v>3939</v>
      </c>
      <c r="D74" s="164">
        <f>基金残高に係る経年分析!H57</f>
        <v>3722</v>
      </c>
    </row>
  </sheetData>
  <sheetProtection algorithmName="SHA-512" hashValue="IPtXiZtmx8tyZpiecHMVyMc68o82QMkKZXCprjJgWhaUhsWN3/PFsw0/wHqGUEzCuRPjglb6XaxXXFVM03fr+g==" saltValue="/IAUciCy2dBFRjyf5uAX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218</v>
      </c>
      <c r="C5" s="741"/>
      <c r="D5" s="741"/>
      <c r="E5" s="741"/>
      <c r="F5" s="741"/>
      <c r="G5" s="741"/>
      <c r="H5" s="741"/>
      <c r="I5" s="741"/>
      <c r="J5" s="741"/>
      <c r="K5" s="741"/>
      <c r="L5" s="741"/>
      <c r="M5" s="741"/>
      <c r="N5" s="741"/>
      <c r="O5" s="741"/>
      <c r="P5" s="741"/>
      <c r="Q5" s="742"/>
      <c r="R5" s="706">
        <v>13381993</v>
      </c>
      <c r="S5" s="707"/>
      <c r="T5" s="707"/>
      <c r="U5" s="707"/>
      <c r="V5" s="707"/>
      <c r="W5" s="707"/>
      <c r="X5" s="707"/>
      <c r="Y5" s="753"/>
      <c r="Z5" s="771">
        <v>27.8</v>
      </c>
      <c r="AA5" s="771"/>
      <c r="AB5" s="771"/>
      <c r="AC5" s="771"/>
      <c r="AD5" s="772">
        <v>12964772</v>
      </c>
      <c r="AE5" s="772"/>
      <c r="AF5" s="772"/>
      <c r="AG5" s="772"/>
      <c r="AH5" s="772"/>
      <c r="AI5" s="772"/>
      <c r="AJ5" s="772"/>
      <c r="AK5" s="772"/>
      <c r="AL5" s="754">
        <v>52.9</v>
      </c>
      <c r="AM5" s="723"/>
      <c r="AN5" s="723"/>
      <c r="AO5" s="755"/>
      <c r="AP5" s="740" t="s">
        <v>219</v>
      </c>
      <c r="AQ5" s="741"/>
      <c r="AR5" s="741"/>
      <c r="AS5" s="741"/>
      <c r="AT5" s="741"/>
      <c r="AU5" s="741"/>
      <c r="AV5" s="741"/>
      <c r="AW5" s="741"/>
      <c r="AX5" s="741"/>
      <c r="AY5" s="741"/>
      <c r="AZ5" s="741"/>
      <c r="BA5" s="741"/>
      <c r="BB5" s="741"/>
      <c r="BC5" s="741"/>
      <c r="BD5" s="741"/>
      <c r="BE5" s="741"/>
      <c r="BF5" s="742"/>
      <c r="BG5" s="641">
        <v>12930539</v>
      </c>
      <c r="BH5" s="644"/>
      <c r="BI5" s="644"/>
      <c r="BJ5" s="644"/>
      <c r="BK5" s="644"/>
      <c r="BL5" s="644"/>
      <c r="BM5" s="644"/>
      <c r="BN5" s="645"/>
      <c r="BO5" s="703">
        <v>96.6</v>
      </c>
      <c r="BP5" s="703"/>
      <c r="BQ5" s="703"/>
      <c r="BR5" s="703"/>
      <c r="BS5" s="704">
        <v>188920</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212</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x14ac:dyDescent="0.15">
      <c r="B6" s="638" t="s">
        <v>223</v>
      </c>
      <c r="C6" s="639"/>
      <c r="D6" s="639"/>
      <c r="E6" s="639"/>
      <c r="F6" s="639"/>
      <c r="G6" s="639"/>
      <c r="H6" s="639"/>
      <c r="I6" s="639"/>
      <c r="J6" s="639"/>
      <c r="K6" s="639"/>
      <c r="L6" s="639"/>
      <c r="M6" s="639"/>
      <c r="N6" s="639"/>
      <c r="O6" s="639"/>
      <c r="P6" s="639"/>
      <c r="Q6" s="640"/>
      <c r="R6" s="641">
        <v>377320</v>
      </c>
      <c r="S6" s="644"/>
      <c r="T6" s="644"/>
      <c r="U6" s="644"/>
      <c r="V6" s="644"/>
      <c r="W6" s="644"/>
      <c r="X6" s="644"/>
      <c r="Y6" s="645"/>
      <c r="Z6" s="703">
        <v>0.8</v>
      </c>
      <c r="AA6" s="703"/>
      <c r="AB6" s="703"/>
      <c r="AC6" s="703"/>
      <c r="AD6" s="704">
        <v>377320</v>
      </c>
      <c r="AE6" s="704"/>
      <c r="AF6" s="704"/>
      <c r="AG6" s="704"/>
      <c r="AH6" s="704"/>
      <c r="AI6" s="704"/>
      <c r="AJ6" s="704"/>
      <c r="AK6" s="704"/>
      <c r="AL6" s="646">
        <v>1.5</v>
      </c>
      <c r="AM6" s="647"/>
      <c r="AN6" s="647"/>
      <c r="AO6" s="705"/>
      <c r="AP6" s="638" t="s">
        <v>224</v>
      </c>
      <c r="AQ6" s="639"/>
      <c r="AR6" s="639"/>
      <c r="AS6" s="639"/>
      <c r="AT6" s="639"/>
      <c r="AU6" s="639"/>
      <c r="AV6" s="639"/>
      <c r="AW6" s="639"/>
      <c r="AX6" s="639"/>
      <c r="AY6" s="639"/>
      <c r="AZ6" s="639"/>
      <c r="BA6" s="639"/>
      <c r="BB6" s="639"/>
      <c r="BC6" s="639"/>
      <c r="BD6" s="639"/>
      <c r="BE6" s="639"/>
      <c r="BF6" s="640"/>
      <c r="BG6" s="641">
        <v>12930539</v>
      </c>
      <c r="BH6" s="644"/>
      <c r="BI6" s="644"/>
      <c r="BJ6" s="644"/>
      <c r="BK6" s="644"/>
      <c r="BL6" s="644"/>
      <c r="BM6" s="644"/>
      <c r="BN6" s="645"/>
      <c r="BO6" s="703">
        <v>96.6</v>
      </c>
      <c r="BP6" s="703"/>
      <c r="BQ6" s="703"/>
      <c r="BR6" s="703"/>
      <c r="BS6" s="704">
        <v>188920</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270341</v>
      </c>
      <c r="CS6" s="644"/>
      <c r="CT6" s="644"/>
      <c r="CU6" s="644"/>
      <c r="CV6" s="644"/>
      <c r="CW6" s="644"/>
      <c r="CX6" s="644"/>
      <c r="CY6" s="645"/>
      <c r="CZ6" s="754">
        <v>0.6</v>
      </c>
      <c r="DA6" s="723"/>
      <c r="DB6" s="723"/>
      <c r="DC6" s="757"/>
      <c r="DD6" s="649" t="s">
        <v>121</v>
      </c>
      <c r="DE6" s="644"/>
      <c r="DF6" s="644"/>
      <c r="DG6" s="644"/>
      <c r="DH6" s="644"/>
      <c r="DI6" s="644"/>
      <c r="DJ6" s="644"/>
      <c r="DK6" s="644"/>
      <c r="DL6" s="644"/>
      <c r="DM6" s="644"/>
      <c r="DN6" s="644"/>
      <c r="DO6" s="644"/>
      <c r="DP6" s="645"/>
      <c r="DQ6" s="649">
        <v>270337</v>
      </c>
      <c r="DR6" s="644"/>
      <c r="DS6" s="644"/>
      <c r="DT6" s="644"/>
      <c r="DU6" s="644"/>
      <c r="DV6" s="644"/>
      <c r="DW6" s="644"/>
      <c r="DX6" s="644"/>
      <c r="DY6" s="644"/>
      <c r="DZ6" s="644"/>
      <c r="EA6" s="644"/>
      <c r="EB6" s="644"/>
      <c r="EC6" s="684"/>
    </row>
    <row r="7" spans="2:143" ht="11.25" customHeight="1" x14ac:dyDescent="0.15">
      <c r="B7" s="638" t="s">
        <v>226</v>
      </c>
      <c r="C7" s="639"/>
      <c r="D7" s="639"/>
      <c r="E7" s="639"/>
      <c r="F7" s="639"/>
      <c r="G7" s="639"/>
      <c r="H7" s="639"/>
      <c r="I7" s="639"/>
      <c r="J7" s="639"/>
      <c r="K7" s="639"/>
      <c r="L7" s="639"/>
      <c r="M7" s="639"/>
      <c r="N7" s="639"/>
      <c r="O7" s="639"/>
      <c r="P7" s="639"/>
      <c r="Q7" s="640"/>
      <c r="R7" s="641">
        <v>21087</v>
      </c>
      <c r="S7" s="644"/>
      <c r="T7" s="644"/>
      <c r="U7" s="644"/>
      <c r="V7" s="644"/>
      <c r="W7" s="644"/>
      <c r="X7" s="644"/>
      <c r="Y7" s="645"/>
      <c r="Z7" s="703">
        <v>0</v>
      </c>
      <c r="AA7" s="703"/>
      <c r="AB7" s="703"/>
      <c r="AC7" s="703"/>
      <c r="AD7" s="704">
        <v>21087</v>
      </c>
      <c r="AE7" s="704"/>
      <c r="AF7" s="704"/>
      <c r="AG7" s="704"/>
      <c r="AH7" s="704"/>
      <c r="AI7" s="704"/>
      <c r="AJ7" s="704"/>
      <c r="AK7" s="704"/>
      <c r="AL7" s="646">
        <v>0.1</v>
      </c>
      <c r="AM7" s="647"/>
      <c r="AN7" s="647"/>
      <c r="AO7" s="705"/>
      <c r="AP7" s="638" t="s">
        <v>227</v>
      </c>
      <c r="AQ7" s="639"/>
      <c r="AR7" s="639"/>
      <c r="AS7" s="639"/>
      <c r="AT7" s="639"/>
      <c r="AU7" s="639"/>
      <c r="AV7" s="639"/>
      <c r="AW7" s="639"/>
      <c r="AX7" s="639"/>
      <c r="AY7" s="639"/>
      <c r="AZ7" s="639"/>
      <c r="BA7" s="639"/>
      <c r="BB7" s="639"/>
      <c r="BC7" s="639"/>
      <c r="BD7" s="639"/>
      <c r="BE7" s="639"/>
      <c r="BF7" s="640"/>
      <c r="BG7" s="641">
        <v>5793495</v>
      </c>
      <c r="BH7" s="644"/>
      <c r="BI7" s="644"/>
      <c r="BJ7" s="644"/>
      <c r="BK7" s="644"/>
      <c r="BL7" s="644"/>
      <c r="BM7" s="644"/>
      <c r="BN7" s="645"/>
      <c r="BO7" s="703">
        <v>43.3</v>
      </c>
      <c r="BP7" s="703"/>
      <c r="BQ7" s="703"/>
      <c r="BR7" s="703"/>
      <c r="BS7" s="704">
        <v>188920</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4085682</v>
      </c>
      <c r="CS7" s="644"/>
      <c r="CT7" s="644"/>
      <c r="CU7" s="644"/>
      <c r="CV7" s="644"/>
      <c r="CW7" s="644"/>
      <c r="CX7" s="644"/>
      <c r="CY7" s="645"/>
      <c r="CZ7" s="703">
        <v>8.6</v>
      </c>
      <c r="DA7" s="703"/>
      <c r="DB7" s="703"/>
      <c r="DC7" s="703"/>
      <c r="DD7" s="649">
        <v>166979</v>
      </c>
      <c r="DE7" s="644"/>
      <c r="DF7" s="644"/>
      <c r="DG7" s="644"/>
      <c r="DH7" s="644"/>
      <c r="DI7" s="644"/>
      <c r="DJ7" s="644"/>
      <c r="DK7" s="644"/>
      <c r="DL7" s="644"/>
      <c r="DM7" s="644"/>
      <c r="DN7" s="644"/>
      <c r="DO7" s="644"/>
      <c r="DP7" s="645"/>
      <c r="DQ7" s="649">
        <v>3068457</v>
      </c>
      <c r="DR7" s="644"/>
      <c r="DS7" s="644"/>
      <c r="DT7" s="644"/>
      <c r="DU7" s="644"/>
      <c r="DV7" s="644"/>
      <c r="DW7" s="644"/>
      <c r="DX7" s="644"/>
      <c r="DY7" s="644"/>
      <c r="DZ7" s="644"/>
      <c r="EA7" s="644"/>
      <c r="EB7" s="644"/>
      <c r="EC7" s="684"/>
    </row>
    <row r="8" spans="2:143" ht="11.25" customHeight="1" x14ac:dyDescent="0.15">
      <c r="B8" s="638" t="s">
        <v>229</v>
      </c>
      <c r="C8" s="639"/>
      <c r="D8" s="639"/>
      <c r="E8" s="639"/>
      <c r="F8" s="639"/>
      <c r="G8" s="639"/>
      <c r="H8" s="639"/>
      <c r="I8" s="639"/>
      <c r="J8" s="639"/>
      <c r="K8" s="639"/>
      <c r="L8" s="639"/>
      <c r="M8" s="639"/>
      <c r="N8" s="639"/>
      <c r="O8" s="639"/>
      <c r="P8" s="639"/>
      <c r="Q8" s="640"/>
      <c r="R8" s="641">
        <v>50812</v>
      </c>
      <c r="S8" s="644"/>
      <c r="T8" s="644"/>
      <c r="U8" s="644"/>
      <c r="V8" s="644"/>
      <c r="W8" s="644"/>
      <c r="X8" s="644"/>
      <c r="Y8" s="645"/>
      <c r="Z8" s="703">
        <v>0.1</v>
      </c>
      <c r="AA8" s="703"/>
      <c r="AB8" s="703"/>
      <c r="AC8" s="703"/>
      <c r="AD8" s="704">
        <v>50812</v>
      </c>
      <c r="AE8" s="704"/>
      <c r="AF8" s="704"/>
      <c r="AG8" s="704"/>
      <c r="AH8" s="704"/>
      <c r="AI8" s="704"/>
      <c r="AJ8" s="704"/>
      <c r="AK8" s="704"/>
      <c r="AL8" s="646">
        <v>0.2</v>
      </c>
      <c r="AM8" s="647"/>
      <c r="AN8" s="647"/>
      <c r="AO8" s="705"/>
      <c r="AP8" s="638" t="s">
        <v>230</v>
      </c>
      <c r="AQ8" s="639"/>
      <c r="AR8" s="639"/>
      <c r="AS8" s="639"/>
      <c r="AT8" s="639"/>
      <c r="AU8" s="639"/>
      <c r="AV8" s="639"/>
      <c r="AW8" s="639"/>
      <c r="AX8" s="639"/>
      <c r="AY8" s="639"/>
      <c r="AZ8" s="639"/>
      <c r="BA8" s="639"/>
      <c r="BB8" s="639"/>
      <c r="BC8" s="639"/>
      <c r="BD8" s="639"/>
      <c r="BE8" s="639"/>
      <c r="BF8" s="640"/>
      <c r="BG8" s="641">
        <v>178843</v>
      </c>
      <c r="BH8" s="644"/>
      <c r="BI8" s="644"/>
      <c r="BJ8" s="644"/>
      <c r="BK8" s="644"/>
      <c r="BL8" s="644"/>
      <c r="BM8" s="644"/>
      <c r="BN8" s="645"/>
      <c r="BO8" s="703">
        <v>1.3</v>
      </c>
      <c r="BP8" s="703"/>
      <c r="BQ8" s="703"/>
      <c r="BR8" s="703"/>
      <c r="BS8" s="649" t="s">
        <v>121</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13808860</v>
      </c>
      <c r="CS8" s="644"/>
      <c r="CT8" s="644"/>
      <c r="CU8" s="644"/>
      <c r="CV8" s="644"/>
      <c r="CW8" s="644"/>
      <c r="CX8" s="644"/>
      <c r="CY8" s="645"/>
      <c r="CZ8" s="703">
        <v>29</v>
      </c>
      <c r="DA8" s="703"/>
      <c r="DB8" s="703"/>
      <c r="DC8" s="703"/>
      <c r="DD8" s="649">
        <v>884448</v>
      </c>
      <c r="DE8" s="644"/>
      <c r="DF8" s="644"/>
      <c r="DG8" s="644"/>
      <c r="DH8" s="644"/>
      <c r="DI8" s="644"/>
      <c r="DJ8" s="644"/>
      <c r="DK8" s="644"/>
      <c r="DL8" s="644"/>
      <c r="DM8" s="644"/>
      <c r="DN8" s="644"/>
      <c r="DO8" s="644"/>
      <c r="DP8" s="645"/>
      <c r="DQ8" s="649">
        <v>6620823</v>
      </c>
      <c r="DR8" s="644"/>
      <c r="DS8" s="644"/>
      <c r="DT8" s="644"/>
      <c r="DU8" s="644"/>
      <c r="DV8" s="644"/>
      <c r="DW8" s="644"/>
      <c r="DX8" s="644"/>
      <c r="DY8" s="644"/>
      <c r="DZ8" s="644"/>
      <c r="EA8" s="644"/>
      <c r="EB8" s="644"/>
      <c r="EC8" s="684"/>
    </row>
    <row r="9" spans="2:143" ht="11.25" customHeight="1" x14ac:dyDescent="0.15">
      <c r="B9" s="638" t="s">
        <v>232</v>
      </c>
      <c r="C9" s="639"/>
      <c r="D9" s="639"/>
      <c r="E9" s="639"/>
      <c r="F9" s="639"/>
      <c r="G9" s="639"/>
      <c r="H9" s="639"/>
      <c r="I9" s="639"/>
      <c r="J9" s="639"/>
      <c r="K9" s="639"/>
      <c r="L9" s="639"/>
      <c r="M9" s="639"/>
      <c r="N9" s="639"/>
      <c r="O9" s="639"/>
      <c r="P9" s="639"/>
      <c r="Q9" s="640"/>
      <c r="R9" s="641">
        <v>49244</v>
      </c>
      <c r="S9" s="644"/>
      <c r="T9" s="644"/>
      <c r="U9" s="644"/>
      <c r="V9" s="644"/>
      <c r="W9" s="644"/>
      <c r="X9" s="644"/>
      <c r="Y9" s="645"/>
      <c r="Z9" s="703">
        <v>0.1</v>
      </c>
      <c r="AA9" s="703"/>
      <c r="AB9" s="703"/>
      <c r="AC9" s="703"/>
      <c r="AD9" s="704">
        <v>49244</v>
      </c>
      <c r="AE9" s="704"/>
      <c r="AF9" s="704"/>
      <c r="AG9" s="704"/>
      <c r="AH9" s="704"/>
      <c r="AI9" s="704"/>
      <c r="AJ9" s="704"/>
      <c r="AK9" s="704"/>
      <c r="AL9" s="646">
        <v>0.2</v>
      </c>
      <c r="AM9" s="647"/>
      <c r="AN9" s="647"/>
      <c r="AO9" s="705"/>
      <c r="AP9" s="638" t="s">
        <v>233</v>
      </c>
      <c r="AQ9" s="639"/>
      <c r="AR9" s="639"/>
      <c r="AS9" s="639"/>
      <c r="AT9" s="639"/>
      <c r="AU9" s="639"/>
      <c r="AV9" s="639"/>
      <c r="AW9" s="639"/>
      <c r="AX9" s="639"/>
      <c r="AY9" s="639"/>
      <c r="AZ9" s="639"/>
      <c r="BA9" s="639"/>
      <c r="BB9" s="639"/>
      <c r="BC9" s="639"/>
      <c r="BD9" s="639"/>
      <c r="BE9" s="639"/>
      <c r="BF9" s="640"/>
      <c r="BG9" s="641">
        <v>4356787</v>
      </c>
      <c r="BH9" s="644"/>
      <c r="BI9" s="644"/>
      <c r="BJ9" s="644"/>
      <c r="BK9" s="644"/>
      <c r="BL9" s="644"/>
      <c r="BM9" s="644"/>
      <c r="BN9" s="645"/>
      <c r="BO9" s="703">
        <v>32.6</v>
      </c>
      <c r="BP9" s="703"/>
      <c r="BQ9" s="703"/>
      <c r="BR9" s="703"/>
      <c r="BS9" s="649" t="s">
        <v>121</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2785627</v>
      </c>
      <c r="CS9" s="644"/>
      <c r="CT9" s="644"/>
      <c r="CU9" s="644"/>
      <c r="CV9" s="644"/>
      <c r="CW9" s="644"/>
      <c r="CX9" s="644"/>
      <c r="CY9" s="645"/>
      <c r="CZ9" s="703">
        <v>5.9</v>
      </c>
      <c r="DA9" s="703"/>
      <c r="DB9" s="703"/>
      <c r="DC9" s="703"/>
      <c r="DD9" s="649">
        <v>84351</v>
      </c>
      <c r="DE9" s="644"/>
      <c r="DF9" s="644"/>
      <c r="DG9" s="644"/>
      <c r="DH9" s="644"/>
      <c r="DI9" s="644"/>
      <c r="DJ9" s="644"/>
      <c r="DK9" s="644"/>
      <c r="DL9" s="644"/>
      <c r="DM9" s="644"/>
      <c r="DN9" s="644"/>
      <c r="DO9" s="644"/>
      <c r="DP9" s="645"/>
      <c r="DQ9" s="649">
        <v>2211928</v>
      </c>
      <c r="DR9" s="644"/>
      <c r="DS9" s="644"/>
      <c r="DT9" s="644"/>
      <c r="DU9" s="644"/>
      <c r="DV9" s="644"/>
      <c r="DW9" s="644"/>
      <c r="DX9" s="644"/>
      <c r="DY9" s="644"/>
      <c r="DZ9" s="644"/>
      <c r="EA9" s="644"/>
      <c r="EB9" s="644"/>
      <c r="EC9" s="684"/>
    </row>
    <row r="10" spans="2:143" ht="11.25" customHeight="1" x14ac:dyDescent="0.15">
      <c r="B10" s="638" t="s">
        <v>235</v>
      </c>
      <c r="C10" s="639"/>
      <c r="D10" s="639"/>
      <c r="E10" s="639"/>
      <c r="F10" s="639"/>
      <c r="G10" s="639"/>
      <c r="H10" s="639"/>
      <c r="I10" s="639"/>
      <c r="J10" s="639"/>
      <c r="K10" s="639"/>
      <c r="L10" s="639"/>
      <c r="M10" s="639"/>
      <c r="N10" s="639"/>
      <c r="O10" s="639"/>
      <c r="P10" s="639"/>
      <c r="Q10" s="640"/>
      <c r="R10" s="641" t="s">
        <v>121</v>
      </c>
      <c r="S10" s="644"/>
      <c r="T10" s="644"/>
      <c r="U10" s="644"/>
      <c r="V10" s="644"/>
      <c r="W10" s="644"/>
      <c r="X10" s="644"/>
      <c r="Y10" s="645"/>
      <c r="Z10" s="703" t="s">
        <v>236</v>
      </c>
      <c r="AA10" s="703"/>
      <c r="AB10" s="703"/>
      <c r="AC10" s="703"/>
      <c r="AD10" s="704" t="s">
        <v>236</v>
      </c>
      <c r="AE10" s="704"/>
      <c r="AF10" s="704"/>
      <c r="AG10" s="704"/>
      <c r="AH10" s="704"/>
      <c r="AI10" s="704"/>
      <c r="AJ10" s="704"/>
      <c r="AK10" s="704"/>
      <c r="AL10" s="646" t="s">
        <v>121</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309119</v>
      </c>
      <c r="BH10" s="644"/>
      <c r="BI10" s="644"/>
      <c r="BJ10" s="644"/>
      <c r="BK10" s="644"/>
      <c r="BL10" s="644"/>
      <c r="BM10" s="644"/>
      <c r="BN10" s="645"/>
      <c r="BO10" s="703">
        <v>2.2999999999999998</v>
      </c>
      <c r="BP10" s="703"/>
      <c r="BQ10" s="703"/>
      <c r="BR10" s="703"/>
      <c r="BS10" s="649" t="s">
        <v>236</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210194</v>
      </c>
      <c r="CS10" s="644"/>
      <c r="CT10" s="644"/>
      <c r="CU10" s="644"/>
      <c r="CV10" s="644"/>
      <c r="CW10" s="644"/>
      <c r="CX10" s="644"/>
      <c r="CY10" s="645"/>
      <c r="CZ10" s="703">
        <v>0.4</v>
      </c>
      <c r="DA10" s="703"/>
      <c r="DB10" s="703"/>
      <c r="DC10" s="703"/>
      <c r="DD10" s="649" t="s">
        <v>121</v>
      </c>
      <c r="DE10" s="644"/>
      <c r="DF10" s="644"/>
      <c r="DG10" s="644"/>
      <c r="DH10" s="644"/>
      <c r="DI10" s="644"/>
      <c r="DJ10" s="644"/>
      <c r="DK10" s="644"/>
      <c r="DL10" s="644"/>
      <c r="DM10" s="644"/>
      <c r="DN10" s="644"/>
      <c r="DO10" s="644"/>
      <c r="DP10" s="645"/>
      <c r="DQ10" s="649">
        <v>55194</v>
      </c>
      <c r="DR10" s="644"/>
      <c r="DS10" s="644"/>
      <c r="DT10" s="644"/>
      <c r="DU10" s="644"/>
      <c r="DV10" s="644"/>
      <c r="DW10" s="644"/>
      <c r="DX10" s="644"/>
      <c r="DY10" s="644"/>
      <c r="DZ10" s="644"/>
      <c r="EA10" s="644"/>
      <c r="EB10" s="644"/>
      <c r="EC10" s="684"/>
    </row>
    <row r="11" spans="2:143" ht="11.25" customHeight="1" x14ac:dyDescent="0.15">
      <c r="B11" s="638" t="s">
        <v>239</v>
      </c>
      <c r="C11" s="639"/>
      <c r="D11" s="639"/>
      <c r="E11" s="639"/>
      <c r="F11" s="639"/>
      <c r="G11" s="639"/>
      <c r="H11" s="639"/>
      <c r="I11" s="639"/>
      <c r="J11" s="639"/>
      <c r="K11" s="639"/>
      <c r="L11" s="639"/>
      <c r="M11" s="639"/>
      <c r="N11" s="639"/>
      <c r="O11" s="639"/>
      <c r="P11" s="639"/>
      <c r="Q11" s="640"/>
      <c r="R11" s="641" t="s">
        <v>121</v>
      </c>
      <c r="S11" s="644"/>
      <c r="T11" s="644"/>
      <c r="U11" s="644"/>
      <c r="V11" s="644"/>
      <c r="W11" s="644"/>
      <c r="X11" s="644"/>
      <c r="Y11" s="645"/>
      <c r="Z11" s="703" t="s">
        <v>236</v>
      </c>
      <c r="AA11" s="703"/>
      <c r="AB11" s="703"/>
      <c r="AC11" s="703"/>
      <c r="AD11" s="704" t="s">
        <v>236</v>
      </c>
      <c r="AE11" s="704"/>
      <c r="AF11" s="704"/>
      <c r="AG11" s="704"/>
      <c r="AH11" s="704"/>
      <c r="AI11" s="704"/>
      <c r="AJ11" s="704"/>
      <c r="AK11" s="704"/>
      <c r="AL11" s="646" t="s">
        <v>236</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948746</v>
      </c>
      <c r="BH11" s="644"/>
      <c r="BI11" s="644"/>
      <c r="BJ11" s="644"/>
      <c r="BK11" s="644"/>
      <c r="BL11" s="644"/>
      <c r="BM11" s="644"/>
      <c r="BN11" s="645"/>
      <c r="BO11" s="703">
        <v>7.1</v>
      </c>
      <c r="BP11" s="703"/>
      <c r="BQ11" s="703"/>
      <c r="BR11" s="703"/>
      <c r="BS11" s="649">
        <v>188920</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1396880</v>
      </c>
      <c r="CS11" s="644"/>
      <c r="CT11" s="644"/>
      <c r="CU11" s="644"/>
      <c r="CV11" s="644"/>
      <c r="CW11" s="644"/>
      <c r="CX11" s="644"/>
      <c r="CY11" s="645"/>
      <c r="CZ11" s="703">
        <v>2.9</v>
      </c>
      <c r="DA11" s="703"/>
      <c r="DB11" s="703"/>
      <c r="DC11" s="703"/>
      <c r="DD11" s="649">
        <v>247933</v>
      </c>
      <c r="DE11" s="644"/>
      <c r="DF11" s="644"/>
      <c r="DG11" s="644"/>
      <c r="DH11" s="644"/>
      <c r="DI11" s="644"/>
      <c r="DJ11" s="644"/>
      <c r="DK11" s="644"/>
      <c r="DL11" s="644"/>
      <c r="DM11" s="644"/>
      <c r="DN11" s="644"/>
      <c r="DO11" s="644"/>
      <c r="DP11" s="645"/>
      <c r="DQ11" s="649">
        <v>904156</v>
      </c>
      <c r="DR11" s="644"/>
      <c r="DS11" s="644"/>
      <c r="DT11" s="644"/>
      <c r="DU11" s="644"/>
      <c r="DV11" s="644"/>
      <c r="DW11" s="644"/>
      <c r="DX11" s="644"/>
      <c r="DY11" s="644"/>
      <c r="DZ11" s="644"/>
      <c r="EA11" s="644"/>
      <c r="EB11" s="644"/>
      <c r="EC11" s="684"/>
    </row>
    <row r="12" spans="2:143" ht="11.25" customHeight="1" x14ac:dyDescent="0.15">
      <c r="B12" s="638" t="s">
        <v>242</v>
      </c>
      <c r="C12" s="639"/>
      <c r="D12" s="639"/>
      <c r="E12" s="639"/>
      <c r="F12" s="639"/>
      <c r="G12" s="639"/>
      <c r="H12" s="639"/>
      <c r="I12" s="639"/>
      <c r="J12" s="639"/>
      <c r="K12" s="639"/>
      <c r="L12" s="639"/>
      <c r="M12" s="639"/>
      <c r="N12" s="639"/>
      <c r="O12" s="639"/>
      <c r="P12" s="639"/>
      <c r="Q12" s="640"/>
      <c r="R12" s="641">
        <v>1830903</v>
      </c>
      <c r="S12" s="644"/>
      <c r="T12" s="644"/>
      <c r="U12" s="644"/>
      <c r="V12" s="644"/>
      <c r="W12" s="644"/>
      <c r="X12" s="644"/>
      <c r="Y12" s="645"/>
      <c r="Z12" s="703">
        <v>3.8</v>
      </c>
      <c r="AA12" s="703"/>
      <c r="AB12" s="703"/>
      <c r="AC12" s="703"/>
      <c r="AD12" s="704">
        <v>1830903</v>
      </c>
      <c r="AE12" s="704"/>
      <c r="AF12" s="704"/>
      <c r="AG12" s="704"/>
      <c r="AH12" s="704"/>
      <c r="AI12" s="704"/>
      <c r="AJ12" s="704"/>
      <c r="AK12" s="704"/>
      <c r="AL12" s="646">
        <v>7.5</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6141035</v>
      </c>
      <c r="BH12" s="644"/>
      <c r="BI12" s="644"/>
      <c r="BJ12" s="644"/>
      <c r="BK12" s="644"/>
      <c r="BL12" s="644"/>
      <c r="BM12" s="644"/>
      <c r="BN12" s="645"/>
      <c r="BO12" s="703">
        <v>45.9</v>
      </c>
      <c r="BP12" s="703"/>
      <c r="BQ12" s="703"/>
      <c r="BR12" s="703"/>
      <c r="BS12" s="649" t="s">
        <v>236</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3047483</v>
      </c>
      <c r="CS12" s="644"/>
      <c r="CT12" s="644"/>
      <c r="CU12" s="644"/>
      <c r="CV12" s="644"/>
      <c r="CW12" s="644"/>
      <c r="CX12" s="644"/>
      <c r="CY12" s="645"/>
      <c r="CZ12" s="703">
        <v>6.4</v>
      </c>
      <c r="DA12" s="703"/>
      <c r="DB12" s="703"/>
      <c r="DC12" s="703"/>
      <c r="DD12" s="649">
        <v>101667</v>
      </c>
      <c r="DE12" s="644"/>
      <c r="DF12" s="644"/>
      <c r="DG12" s="644"/>
      <c r="DH12" s="644"/>
      <c r="DI12" s="644"/>
      <c r="DJ12" s="644"/>
      <c r="DK12" s="644"/>
      <c r="DL12" s="644"/>
      <c r="DM12" s="644"/>
      <c r="DN12" s="644"/>
      <c r="DO12" s="644"/>
      <c r="DP12" s="645"/>
      <c r="DQ12" s="649">
        <v>735441</v>
      </c>
      <c r="DR12" s="644"/>
      <c r="DS12" s="644"/>
      <c r="DT12" s="644"/>
      <c r="DU12" s="644"/>
      <c r="DV12" s="644"/>
      <c r="DW12" s="644"/>
      <c r="DX12" s="644"/>
      <c r="DY12" s="644"/>
      <c r="DZ12" s="644"/>
      <c r="EA12" s="644"/>
      <c r="EB12" s="644"/>
      <c r="EC12" s="684"/>
    </row>
    <row r="13" spans="2:143" ht="11.25" customHeight="1" x14ac:dyDescent="0.15">
      <c r="B13" s="638" t="s">
        <v>245</v>
      </c>
      <c r="C13" s="639"/>
      <c r="D13" s="639"/>
      <c r="E13" s="639"/>
      <c r="F13" s="639"/>
      <c r="G13" s="639"/>
      <c r="H13" s="639"/>
      <c r="I13" s="639"/>
      <c r="J13" s="639"/>
      <c r="K13" s="639"/>
      <c r="L13" s="639"/>
      <c r="M13" s="639"/>
      <c r="N13" s="639"/>
      <c r="O13" s="639"/>
      <c r="P13" s="639"/>
      <c r="Q13" s="640"/>
      <c r="R13" s="641">
        <v>17413</v>
      </c>
      <c r="S13" s="644"/>
      <c r="T13" s="644"/>
      <c r="U13" s="644"/>
      <c r="V13" s="644"/>
      <c r="W13" s="644"/>
      <c r="X13" s="644"/>
      <c r="Y13" s="645"/>
      <c r="Z13" s="703">
        <v>0</v>
      </c>
      <c r="AA13" s="703"/>
      <c r="AB13" s="703"/>
      <c r="AC13" s="703"/>
      <c r="AD13" s="704">
        <v>17413</v>
      </c>
      <c r="AE13" s="704"/>
      <c r="AF13" s="704"/>
      <c r="AG13" s="704"/>
      <c r="AH13" s="704"/>
      <c r="AI13" s="704"/>
      <c r="AJ13" s="704"/>
      <c r="AK13" s="704"/>
      <c r="AL13" s="646">
        <v>0.1</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6121560</v>
      </c>
      <c r="BH13" s="644"/>
      <c r="BI13" s="644"/>
      <c r="BJ13" s="644"/>
      <c r="BK13" s="644"/>
      <c r="BL13" s="644"/>
      <c r="BM13" s="644"/>
      <c r="BN13" s="645"/>
      <c r="BO13" s="703">
        <v>45.7</v>
      </c>
      <c r="BP13" s="703"/>
      <c r="BQ13" s="703"/>
      <c r="BR13" s="703"/>
      <c r="BS13" s="649" t="s">
        <v>236</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6114490</v>
      </c>
      <c r="CS13" s="644"/>
      <c r="CT13" s="644"/>
      <c r="CU13" s="644"/>
      <c r="CV13" s="644"/>
      <c r="CW13" s="644"/>
      <c r="CX13" s="644"/>
      <c r="CY13" s="645"/>
      <c r="CZ13" s="703">
        <v>12.8</v>
      </c>
      <c r="DA13" s="703"/>
      <c r="DB13" s="703"/>
      <c r="DC13" s="703"/>
      <c r="DD13" s="649">
        <v>2154497</v>
      </c>
      <c r="DE13" s="644"/>
      <c r="DF13" s="644"/>
      <c r="DG13" s="644"/>
      <c r="DH13" s="644"/>
      <c r="DI13" s="644"/>
      <c r="DJ13" s="644"/>
      <c r="DK13" s="644"/>
      <c r="DL13" s="644"/>
      <c r="DM13" s="644"/>
      <c r="DN13" s="644"/>
      <c r="DO13" s="644"/>
      <c r="DP13" s="645"/>
      <c r="DQ13" s="649">
        <v>3747363</v>
      </c>
      <c r="DR13" s="644"/>
      <c r="DS13" s="644"/>
      <c r="DT13" s="644"/>
      <c r="DU13" s="644"/>
      <c r="DV13" s="644"/>
      <c r="DW13" s="644"/>
      <c r="DX13" s="644"/>
      <c r="DY13" s="644"/>
      <c r="DZ13" s="644"/>
      <c r="EA13" s="644"/>
      <c r="EB13" s="644"/>
      <c r="EC13" s="684"/>
    </row>
    <row r="14" spans="2:143" ht="11.25" customHeight="1" x14ac:dyDescent="0.15">
      <c r="B14" s="638" t="s">
        <v>248</v>
      </c>
      <c r="C14" s="639"/>
      <c r="D14" s="639"/>
      <c r="E14" s="639"/>
      <c r="F14" s="639"/>
      <c r="G14" s="639"/>
      <c r="H14" s="639"/>
      <c r="I14" s="639"/>
      <c r="J14" s="639"/>
      <c r="K14" s="639"/>
      <c r="L14" s="639"/>
      <c r="M14" s="639"/>
      <c r="N14" s="639"/>
      <c r="O14" s="639"/>
      <c r="P14" s="639"/>
      <c r="Q14" s="640"/>
      <c r="R14" s="641" t="s">
        <v>249</v>
      </c>
      <c r="S14" s="644"/>
      <c r="T14" s="644"/>
      <c r="U14" s="644"/>
      <c r="V14" s="644"/>
      <c r="W14" s="644"/>
      <c r="X14" s="644"/>
      <c r="Y14" s="645"/>
      <c r="Z14" s="703" t="s">
        <v>236</v>
      </c>
      <c r="AA14" s="703"/>
      <c r="AB14" s="703"/>
      <c r="AC14" s="703"/>
      <c r="AD14" s="704" t="s">
        <v>121</v>
      </c>
      <c r="AE14" s="704"/>
      <c r="AF14" s="704"/>
      <c r="AG14" s="704"/>
      <c r="AH14" s="704"/>
      <c r="AI14" s="704"/>
      <c r="AJ14" s="704"/>
      <c r="AK14" s="704"/>
      <c r="AL14" s="646" t="s">
        <v>121</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305870</v>
      </c>
      <c r="BH14" s="644"/>
      <c r="BI14" s="644"/>
      <c r="BJ14" s="644"/>
      <c r="BK14" s="644"/>
      <c r="BL14" s="644"/>
      <c r="BM14" s="644"/>
      <c r="BN14" s="645"/>
      <c r="BO14" s="703">
        <v>2.2999999999999998</v>
      </c>
      <c r="BP14" s="703"/>
      <c r="BQ14" s="703"/>
      <c r="BR14" s="703"/>
      <c r="BS14" s="649" t="s">
        <v>251</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1570928</v>
      </c>
      <c r="CS14" s="644"/>
      <c r="CT14" s="644"/>
      <c r="CU14" s="644"/>
      <c r="CV14" s="644"/>
      <c r="CW14" s="644"/>
      <c r="CX14" s="644"/>
      <c r="CY14" s="645"/>
      <c r="CZ14" s="703">
        <v>3.3</v>
      </c>
      <c r="DA14" s="703"/>
      <c r="DB14" s="703"/>
      <c r="DC14" s="703"/>
      <c r="DD14" s="649">
        <v>169149</v>
      </c>
      <c r="DE14" s="644"/>
      <c r="DF14" s="644"/>
      <c r="DG14" s="644"/>
      <c r="DH14" s="644"/>
      <c r="DI14" s="644"/>
      <c r="DJ14" s="644"/>
      <c r="DK14" s="644"/>
      <c r="DL14" s="644"/>
      <c r="DM14" s="644"/>
      <c r="DN14" s="644"/>
      <c r="DO14" s="644"/>
      <c r="DP14" s="645"/>
      <c r="DQ14" s="649">
        <v>1411257</v>
      </c>
      <c r="DR14" s="644"/>
      <c r="DS14" s="644"/>
      <c r="DT14" s="644"/>
      <c r="DU14" s="644"/>
      <c r="DV14" s="644"/>
      <c r="DW14" s="644"/>
      <c r="DX14" s="644"/>
      <c r="DY14" s="644"/>
      <c r="DZ14" s="644"/>
      <c r="EA14" s="644"/>
      <c r="EB14" s="644"/>
      <c r="EC14" s="684"/>
    </row>
    <row r="15" spans="2:143" ht="11.25" customHeight="1" x14ac:dyDescent="0.15">
      <c r="B15" s="638" t="s">
        <v>253</v>
      </c>
      <c r="C15" s="639"/>
      <c r="D15" s="639"/>
      <c r="E15" s="639"/>
      <c r="F15" s="639"/>
      <c r="G15" s="639"/>
      <c r="H15" s="639"/>
      <c r="I15" s="639"/>
      <c r="J15" s="639"/>
      <c r="K15" s="639"/>
      <c r="L15" s="639"/>
      <c r="M15" s="639"/>
      <c r="N15" s="639"/>
      <c r="O15" s="639"/>
      <c r="P15" s="639"/>
      <c r="Q15" s="640"/>
      <c r="R15" s="641">
        <v>103526</v>
      </c>
      <c r="S15" s="644"/>
      <c r="T15" s="644"/>
      <c r="U15" s="644"/>
      <c r="V15" s="644"/>
      <c r="W15" s="644"/>
      <c r="X15" s="644"/>
      <c r="Y15" s="645"/>
      <c r="Z15" s="703">
        <v>0.2</v>
      </c>
      <c r="AA15" s="703"/>
      <c r="AB15" s="703"/>
      <c r="AC15" s="703"/>
      <c r="AD15" s="704">
        <v>103526</v>
      </c>
      <c r="AE15" s="704"/>
      <c r="AF15" s="704"/>
      <c r="AG15" s="704"/>
      <c r="AH15" s="704"/>
      <c r="AI15" s="704"/>
      <c r="AJ15" s="704"/>
      <c r="AK15" s="704"/>
      <c r="AL15" s="646">
        <v>0.4</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690139</v>
      </c>
      <c r="BH15" s="644"/>
      <c r="BI15" s="644"/>
      <c r="BJ15" s="644"/>
      <c r="BK15" s="644"/>
      <c r="BL15" s="644"/>
      <c r="BM15" s="644"/>
      <c r="BN15" s="645"/>
      <c r="BO15" s="703">
        <v>5.2</v>
      </c>
      <c r="BP15" s="703"/>
      <c r="BQ15" s="703"/>
      <c r="BR15" s="703"/>
      <c r="BS15" s="649" t="s">
        <v>121</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7188385</v>
      </c>
      <c r="CS15" s="644"/>
      <c r="CT15" s="644"/>
      <c r="CU15" s="644"/>
      <c r="CV15" s="644"/>
      <c r="CW15" s="644"/>
      <c r="CX15" s="644"/>
      <c r="CY15" s="645"/>
      <c r="CZ15" s="703">
        <v>15.1</v>
      </c>
      <c r="DA15" s="703"/>
      <c r="DB15" s="703"/>
      <c r="DC15" s="703"/>
      <c r="DD15" s="649">
        <v>4208304</v>
      </c>
      <c r="DE15" s="644"/>
      <c r="DF15" s="644"/>
      <c r="DG15" s="644"/>
      <c r="DH15" s="644"/>
      <c r="DI15" s="644"/>
      <c r="DJ15" s="644"/>
      <c r="DK15" s="644"/>
      <c r="DL15" s="644"/>
      <c r="DM15" s="644"/>
      <c r="DN15" s="644"/>
      <c r="DO15" s="644"/>
      <c r="DP15" s="645"/>
      <c r="DQ15" s="649">
        <v>3039907</v>
      </c>
      <c r="DR15" s="644"/>
      <c r="DS15" s="644"/>
      <c r="DT15" s="644"/>
      <c r="DU15" s="644"/>
      <c r="DV15" s="644"/>
      <c r="DW15" s="644"/>
      <c r="DX15" s="644"/>
      <c r="DY15" s="644"/>
      <c r="DZ15" s="644"/>
      <c r="EA15" s="644"/>
      <c r="EB15" s="644"/>
      <c r="EC15" s="684"/>
    </row>
    <row r="16" spans="2:143" ht="11.25" customHeight="1" x14ac:dyDescent="0.15">
      <c r="B16" s="638" t="s">
        <v>256</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121</v>
      </c>
      <c r="AA16" s="703"/>
      <c r="AB16" s="703"/>
      <c r="AC16" s="703"/>
      <c r="AD16" s="704" t="s">
        <v>121</v>
      </c>
      <c r="AE16" s="704"/>
      <c r="AF16" s="704"/>
      <c r="AG16" s="704"/>
      <c r="AH16" s="704"/>
      <c r="AI16" s="704"/>
      <c r="AJ16" s="704"/>
      <c r="AK16" s="704"/>
      <c r="AL16" s="646" t="s">
        <v>121</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236</v>
      </c>
      <c r="BH16" s="644"/>
      <c r="BI16" s="644"/>
      <c r="BJ16" s="644"/>
      <c r="BK16" s="644"/>
      <c r="BL16" s="644"/>
      <c r="BM16" s="644"/>
      <c r="BN16" s="645"/>
      <c r="BO16" s="703" t="s">
        <v>121</v>
      </c>
      <c r="BP16" s="703"/>
      <c r="BQ16" s="703"/>
      <c r="BR16" s="703"/>
      <c r="BS16" s="649" t="s">
        <v>121</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v>145497</v>
      </c>
      <c r="CS16" s="644"/>
      <c r="CT16" s="644"/>
      <c r="CU16" s="644"/>
      <c r="CV16" s="644"/>
      <c r="CW16" s="644"/>
      <c r="CX16" s="644"/>
      <c r="CY16" s="645"/>
      <c r="CZ16" s="703">
        <v>0.3</v>
      </c>
      <c r="DA16" s="703"/>
      <c r="DB16" s="703"/>
      <c r="DC16" s="703"/>
      <c r="DD16" s="649" t="s">
        <v>121</v>
      </c>
      <c r="DE16" s="644"/>
      <c r="DF16" s="644"/>
      <c r="DG16" s="644"/>
      <c r="DH16" s="644"/>
      <c r="DI16" s="644"/>
      <c r="DJ16" s="644"/>
      <c r="DK16" s="644"/>
      <c r="DL16" s="644"/>
      <c r="DM16" s="644"/>
      <c r="DN16" s="644"/>
      <c r="DO16" s="644"/>
      <c r="DP16" s="645"/>
      <c r="DQ16" s="649">
        <v>55596</v>
      </c>
      <c r="DR16" s="644"/>
      <c r="DS16" s="644"/>
      <c r="DT16" s="644"/>
      <c r="DU16" s="644"/>
      <c r="DV16" s="644"/>
      <c r="DW16" s="644"/>
      <c r="DX16" s="644"/>
      <c r="DY16" s="644"/>
      <c r="DZ16" s="644"/>
      <c r="EA16" s="644"/>
      <c r="EB16" s="644"/>
      <c r="EC16" s="684"/>
    </row>
    <row r="17" spans="2:133" ht="11.25" customHeight="1" x14ac:dyDescent="0.15">
      <c r="B17" s="638" t="s">
        <v>259</v>
      </c>
      <c r="C17" s="639"/>
      <c r="D17" s="639"/>
      <c r="E17" s="639"/>
      <c r="F17" s="639"/>
      <c r="G17" s="639"/>
      <c r="H17" s="639"/>
      <c r="I17" s="639"/>
      <c r="J17" s="639"/>
      <c r="K17" s="639"/>
      <c r="L17" s="639"/>
      <c r="M17" s="639"/>
      <c r="N17" s="639"/>
      <c r="O17" s="639"/>
      <c r="P17" s="639"/>
      <c r="Q17" s="640"/>
      <c r="R17" s="641">
        <v>55777</v>
      </c>
      <c r="S17" s="644"/>
      <c r="T17" s="644"/>
      <c r="U17" s="644"/>
      <c r="V17" s="644"/>
      <c r="W17" s="644"/>
      <c r="X17" s="644"/>
      <c r="Y17" s="645"/>
      <c r="Z17" s="703">
        <v>0.1</v>
      </c>
      <c r="AA17" s="703"/>
      <c r="AB17" s="703"/>
      <c r="AC17" s="703"/>
      <c r="AD17" s="704">
        <v>55777</v>
      </c>
      <c r="AE17" s="704"/>
      <c r="AF17" s="704"/>
      <c r="AG17" s="704"/>
      <c r="AH17" s="704"/>
      <c r="AI17" s="704"/>
      <c r="AJ17" s="704"/>
      <c r="AK17" s="704"/>
      <c r="AL17" s="646">
        <v>0.2</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236</v>
      </c>
      <c r="BH17" s="644"/>
      <c r="BI17" s="644"/>
      <c r="BJ17" s="644"/>
      <c r="BK17" s="644"/>
      <c r="BL17" s="644"/>
      <c r="BM17" s="644"/>
      <c r="BN17" s="645"/>
      <c r="BO17" s="703" t="s">
        <v>121</v>
      </c>
      <c r="BP17" s="703"/>
      <c r="BQ17" s="703"/>
      <c r="BR17" s="703"/>
      <c r="BS17" s="649" t="s">
        <v>121</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6986178</v>
      </c>
      <c r="CS17" s="644"/>
      <c r="CT17" s="644"/>
      <c r="CU17" s="644"/>
      <c r="CV17" s="644"/>
      <c r="CW17" s="644"/>
      <c r="CX17" s="644"/>
      <c r="CY17" s="645"/>
      <c r="CZ17" s="703">
        <v>14.7</v>
      </c>
      <c r="DA17" s="703"/>
      <c r="DB17" s="703"/>
      <c r="DC17" s="703"/>
      <c r="DD17" s="649" t="s">
        <v>236</v>
      </c>
      <c r="DE17" s="644"/>
      <c r="DF17" s="644"/>
      <c r="DG17" s="644"/>
      <c r="DH17" s="644"/>
      <c r="DI17" s="644"/>
      <c r="DJ17" s="644"/>
      <c r="DK17" s="644"/>
      <c r="DL17" s="644"/>
      <c r="DM17" s="644"/>
      <c r="DN17" s="644"/>
      <c r="DO17" s="644"/>
      <c r="DP17" s="645"/>
      <c r="DQ17" s="649">
        <v>6910980</v>
      </c>
      <c r="DR17" s="644"/>
      <c r="DS17" s="644"/>
      <c r="DT17" s="644"/>
      <c r="DU17" s="644"/>
      <c r="DV17" s="644"/>
      <c r="DW17" s="644"/>
      <c r="DX17" s="644"/>
      <c r="DY17" s="644"/>
      <c r="DZ17" s="644"/>
      <c r="EA17" s="644"/>
      <c r="EB17" s="644"/>
      <c r="EC17" s="684"/>
    </row>
    <row r="18" spans="2:133" ht="11.25" customHeight="1" x14ac:dyDescent="0.15">
      <c r="B18" s="638" t="s">
        <v>262</v>
      </c>
      <c r="C18" s="639"/>
      <c r="D18" s="639"/>
      <c r="E18" s="639"/>
      <c r="F18" s="639"/>
      <c r="G18" s="639"/>
      <c r="H18" s="639"/>
      <c r="I18" s="639"/>
      <c r="J18" s="639"/>
      <c r="K18" s="639"/>
      <c r="L18" s="639"/>
      <c r="M18" s="639"/>
      <c r="N18" s="639"/>
      <c r="O18" s="639"/>
      <c r="P18" s="639"/>
      <c r="Q18" s="640"/>
      <c r="R18" s="641">
        <v>10196860</v>
      </c>
      <c r="S18" s="644"/>
      <c r="T18" s="644"/>
      <c r="U18" s="644"/>
      <c r="V18" s="644"/>
      <c r="W18" s="644"/>
      <c r="X18" s="644"/>
      <c r="Y18" s="645"/>
      <c r="Z18" s="703">
        <v>21.2</v>
      </c>
      <c r="AA18" s="703"/>
      <c r="AB18" s="703"/>
      <c r="AC18" s="703"/>
      <c r="AD18" s="704">
        <v>8864356</v>
      </c>
      <c r="AE18" s="704"/>
      <c r="AF18" s="704"/>
      <c r="AG18" s="704"/>
      <c r="AH18" s="704"/>
      <c r="AI18" s="704"/>
      <c r="AJ18" s="704"/>
      <c r="AK18" s="704"/>
      <c r="AL18" s="646">
        <v>36.200000000000003</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121</v>
      </c>
      <c r="BH18" s="644"/>
      <c r="BI18" s="644"/>
      <c r="BJ18" s="644"/>
      <c r="BK18" s="644"/>
      <c r="BL18" s="644"/>
      <c r="BM18" s="644"/>
      <c r="BN18" s="645"/>
      <c r="BO18" s="703" t="s">
        <v>121</v>
      </c>
      <c r="BP18" s="703"/>
      <c r="BQ18" s="703"/>
      <c r="BR18" s="703"/>
      <c r="BS18" s="649" t="s">
        <v>236</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v>681</v>
      </c>
      <c r="CS18" s="644"/>
      <c r="CT18" s="644"/>
      <c r="CU18" s="644"/>
      <c r="CV18" s="644"/>
      <c r="CW18" s="644"/>
      <c r="CX18" s="644"/>
      <c r="CY18" s="645"/>
      <c r="CZ18" s="703">
        <v>0</v>
      </c>
      <c r="DA18" s="703"/>
      <c r="DB18" s="703"/>
      <c r="DC18" s="703"/>
      <c r="DD18" s="649" t="s">
        <v>236</v>
      </c>
      <c r="DE18" s="644"/>
      <c r="DF18" s="644"/>
      <c r="DG18" s="644"/>
      <c r="DH18" s="644"/>
      <c r="DI18" s="644"/>
      <c r="DJ18" s="644"/>
      <c r="DK18" s="644"/>
      <c r="DL18" s="644"/>
      <c r="DM18" s="644"/>
      <c r="DN18" s="644"/>
      <c r="DO18" s="644"/>
      <c r="DP18" s="645"/>
      <c r="DQ18" s="649" t="s">
        <v>121</v>
      </c>
      <c r="DR18" s="644"/>
      <c r="DS18" s="644"/>
      <c r="DT18" s="644"/>
      <c r="DU18" s="644"/>
      <c r="DV18" s="644"/>
      <c r="DW18" s="644"/>
      <c r="DX18" s="644"/>
      <c r="DY18" s="644"/>
      <c r="DZ18" s="644"/>
      <c r="EA18" s="644"/>
      <c r="EB18" s="644"/>
      <c r="EC18" s="684"/>
    </row>
    <row r="19" spans="2:133" ht="11.25" customHeight="1" x14ac:dyDescent="0.15">
      <c r="B19" s="638" t="s">
        <v>265</v>
      </c>
      <c r="C19" s="639"/>
      <c r="D19" s="639"/>
      <c r="E19" s="639"/>
      <c r="F19" s="639"/>
      <c r="G19" s="639"/>
      <c r="H19" s="639"/>
      <c r="I19" s="639"/>
      <c r="J19" s="639"/>
      <c r="K19" s="639"/>
      <c r="L19" s="639"/>
      <c r="M19" s="639"/>
      <c r="N19" s="639"/>
      <c r="O19" s="639"/>
      <c r="P19" s="639"/>
      <c r="Q19" s="640"/>
      <c r="R19" s="641">
        <v>8864356</v>
      </c>
      <c r="S19" s="644"/>
      <c r="T19" s="644"/>
      <c r="U19" s="644"/>
      <c r="V19" s="644"/>
      <c r="W19" s="644"/>
      <c r="X19" s="644"/>
      <c r="Y19" s="645"/>
      <c r="Z19" s="703">
        <v>18.399999999999999</v>
      </c>
      <c r="AA19" s="703"/>
      <c r="AB19" s="703"/>
      <c r="AC19" s="703"/>
      <c r="AD19" s="704">
        <v>8864356</v>
      </c>
      <c r="AE19" s="704"/>
      <c r="AF19" s="704"/>
      <c r="AG19" s="704"/>
      <c r="AH19" s="704"/>
      <c r="AI19" s="704"/>
      <c r="AJ19" s="704"/>
      <c r="AK19" s="704"/>
      <c r="AL19" s="646">
        <v>36.200000000000003</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v>451454</v>
      </c>
      <c r="BH19" s="644"/>
      <c r="BI19" s="644"/>
      <c r="BJ19" s="644"/>
      <c r="BK19" s="644"/>
      <c r="BL19" s="644"/>
      <c r="BM19" s="644"/>
      <c r="BN19" s="645"/>
      <c r="BO19" s="703">
        <v>3.4</v>
      </c>
      <c r="BP19" s="703"/>
      <c r="BQ19" s="703"/>
      <c r="BR19" s="703"/>
      <c r="BS19" s="649" t="s">
        <v>236</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236</v>
      </c>
      <c r="CS19" s="644"/>
      <c r="CT19" s="644"/>
      <c r="CU19" s="644"/>
      <c r="CV19" s="644"/>
      <c r="CW19" s="644"/>
      <c r="CX19" s="644"/>
      <c r="CY19" s="645"/>
      <c r="CZ19" s="703" t="s">
        <v>121</v>
      </c>
      <c r="DA19" s="703"/>
      <c r="DB19" s="703"/>
      <c r="DC19" s="703"/>
      <c r="DD19" s="649" t="s">
        <v>121</v>
      </c>
      <c r="DE19" s="644"/>
      <c r="DF19" s="644"/>
      <c r="DG19" s="644"/>
      <c r="DH19" s="644"/>
      <c r="DI19" s="644"/>
      <c r="DJ19" s="644"/>
      <c r="DK19" s="644"/>
      <c r="DL19" s="644"/>
      <c r="DM19" s="644"/>
      <c r="DN19" s="644"/>
      <c r="DO19" s="644"/>
      <c r="DP19" s="645"/>
      <c r="DQ19" s="649" t="s">
        <v>249</v>
      </c>
      <c r="DR19" s="644"/>
      <c r="DS19" s="644"/>
      <c r="DT19" s="644"/>
      <c r="DU19" s="644"/>
      <c r="DV19" s="644"/>
      <c r="DW19" s="644"/>
      <c r="DX19" s="644"/>
      <c r="DY19" s="644"/>
      <c r="DZ19" s="644"/>
      <c r="EA19" s="644"/>
      <c r="EB19" s="644"/>
      <c r="EC19" s="684"/>
    </row>
    <row r="20" spans="2:133" ht="11.25" customHeight="1" x14ac:dyDescent="0.15">
      <c r="B20" s="638" t="s">
        <v>268</v>
      </c>
      <c r="C20" s="639"/>
      <c r="D20" s="639"/>
      <c r="E20" s="639"/>
      <c r="F20" s="639"/>
      <c r="G20" s="639"/>
      <c r="H20" s="639"/>
      <c r="I20" s="639"/>
      <c r="J20" s="639"/>
      <c r="K20" s="639"/>
      <c r="L20" s="639"/>
      <c r="M20" s="639"/>
      <c r="N20" s="639"/>
      <c r="O20" s="639"/>
      <c r="P20" s="639"/>
      <c r="Q20" s="640"/>
      <c r="R20" s="641">
        <v>1332476</v>
      </c>
      <c r="S20" s="644"/>
      <c r="T20" s="644"/>
      <c r="U20" s="644"/>
      <c r="V20" s="644"/>
      <c r="W20" s="644"/>
      <c r="X20" s="644"/>
      <c r="Y20" s="645"/>
      <c r="Z20" s="703">
        <v>2.8</v>
      </c>
      <c r="AA20" s="703"/>
      <c r="AB20" s="703"/>
      <c r="AC20" s="703"/>
      <c r="AD20" s="704" t="s">
        <v>121</v>
      </c>
      <c r="AE20" s="704"/>
      <c r="AF20" s="704"/>
      <c r="AG20" s="704"/>
      <c r="AH20" s="704"/>
      <c r="AI20" s="704"/>
      <c r="AJ20" s="704"/>
      <c r="AK20" s="704"/>
      <c r="AL20" s="646" t="s">
        <v>251</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v>451454</v>
      </c>
      <c r="BH20" s="644"/>
      <c r="BI20" s="644"/>
      <c r="BJ20" s="644"/>
      <c r="BK20" s="644"/>
      <c r="BL20" s="644"/>
      <c r="BM20" s="644"/>
      <c r="BN20" s="645"/>
      <c r="BO20" s="703">
        <v>3.4</v>
      </c>
      <c r="BP20" s="703"/>
      <c r="BQ20" s="703"/>
      <c r="BR20" s="703"/>
      <c r="BS20" s="649" t="s">
        <v>236</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47611226</v>
      </c>
      <c r="CS20" s="644"/>
      <c r="CT20" s="644"/>
      <c r="CU20" s="644"/>
      <c r="CV20" s="644"/>
      <c r="CW20" s="644"/>
      <c r="CX20" s="644"/>
      <c r="CY20" s="645"/>
      <c r="CZ20" s="703">
        <v>100</v>
      </c>
      <c r="DA20" s="703"/>
      <c r="DB20" s="703"/>
      <c r="DC20" s="703"/>
      <c r="DD20" s="649">
        <v>8017328</v>
      </c>
      <c r="DE20" s="644"/>
      <c r="DF20" s="644"/>
      <c r="DG20" s="644"/>
      <c r="DH20" s="644"/>
      <c r="DI20" s="644"/>
      <c r="DJ20" s="644"/>
      <c r="DK20" s="644"/>
      <c r="DL20" s="644"/>
      <c r="DM20" s="644"/>
      <c r="DN20" s="644"/>
      <c r="DO20" s="644"/>
      <c r="DP20" s="645"/>
      <c r="DQ20" s="649">
        <v>29031439</v>
      </c>
      <c r="DR20" s="644"/>
      <c r="DS20" s="644"/>
      <c r="DT20" s="644"/>
      <c r="DU20" s="644"/>
      <c r="DV20" s="644"/>
      <c r="DW20" s="644"/>
      <c r="DX20" s="644"/>
      <c r="DY20" s="644"/>
      <c r="DZ20" s="644"/>
      <c r="EA20" s="644"/>
      <c r="EB20" s="644"/>
      <c r="EC20" s="684"/>
    </row>
    <row r="21" spans="2:133" ht="11.25" customHeight="1" x14ac:dyDescent="0.15">
      <c r="B21" s="638" t="s">
        <v>271</v>
      </c>
      <c r="C21" s="639"/>
      <c r="D21" s="639"/>
      <c r="E21" s="639"/>
      <c r="F21" s="639"/>
      <c r="G21" s="639"/>
      <c r="H21" s="639"/>
      <c r="I21" s="639"/>
      <c r="J21" s="639"/>
      <c r="K21" s="639"/>
      <c r="L21" s="639"/>
      <c r="M21" s="639"/>
      <c r="N21" s="639"/>
      <c r="O21" s="639"/>
      <c r="P21" s="639"/>
      <c r="Q21" s="640"/>
      <c r="R21" s="641">
        <v>28</v>
      </c>
      <c r="S21" s="644"/>
      <c r="T21" s="644"/>
      <c r="U21" s="644"/>
      <c r="V21" s="644"/>
      <c r="W21" s="644"/>
      <c r="X21" s="644"/>
      <c r="Y21" s="645"/>
      <c r="Z21" s="703">
        <v>0</v>
      </c>
      <c r="AA21" s="703"/>
      <c r="AB21" s="703"/>
      <c r="AC21" s="703"/>
      <c r="AD21" s="704" t="s">
        <v>249</v>
      </c>
      <c r="AE21" s="704"/>
      <c r="AF21" s="704"/>
      <c r="AG21" s="704"/>
      <c r="AH21" s="704"/>
      <c r="AI21" s="704"/>
      <c r="AJ21" s="704"/>
      <c r="AK21" s="704"/>
      <c r="AL21" s="646" t="s">
        <v>121</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v>34233</v>
      </c>
      <c r="BH21" s="644"/>
      <c r="BI21" s="644"/>
      <c r="BJ21" s="644"/>
      <c r="BK21" s="644"/>
      <c r="BL21" s="644"/>
      <c r="BM21" s="644"/>
      <c r="BN21" s="645"/>
      <c r="BO21" s="703">
        <v>0.3</v>
      </c>
      <c r="BP21" s="703"/>
      <c r="BQ21" s="703"/>
      <c r="BR21" s="703"/>
      <c r="BS21" s="649" t="s">
        <v>121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273</v>
      </c>
      <c r="C22" s="639"/>
      <c r="D22" s="639"/>
      <c r="E22" s="639"/>
      <c r="F22" s="639"/>
      <c r="G22" s="639"/>
      <c r="H22" s="639"/>
      <c r="I22" s="639"/>
      <c r="J22" s="639"/>
      <c r="K22" s="639"/>
      <c r="L22" s="639"/>
      <c r="M22" s="639"/>
      <c r="N22" s="639"/>
      <c r="O22" s="639"/>
      <c r="P22" s="639"/>
      <c r="Q22" s="640"/>
      <c r="R22" s="641">
        <v>26084935</v>
      </c>
      <c r="S22" s="644"/>
      <c r="T22" s="644"/>
      <c r="U22" s="644"/>
      <c r="V22" s="644"/>
      <c r="W22" s="644"/>
      <c r="X22" s="644"/>
      <c r="Y22" s="645"/>
      <c r="Z22" s="703">
        <v>54.2</v>
      </c>
      <c r="AA22" s="703"/>
      <c r="AB22" s="703"/>
      <c r="AC22" s="703"/>
      <c r="AD22" s="704">
        <v>24335210</v>
      </c>
      <c r="AE22" s="704"/>
      <c r="AF22" s="704"/>
      <c r="AG22" s="704"/>
      <c r="AH22" s="704"/>
      <c r="AI22" s="704"/>
      <c r="AJ22" s="704"/>
      <c r="AK22" s="704"/>
      <c r="AL22" s="646">
        <v>99.4</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236</v>
      </c>
      <c r="BH22" s="644"/>
      <c r="BI22" s="644"/>
      <c r="BJ22" s="644"/>
      <c r="BK22" s="644"/>
      <c r="BL22" s="644"/>
      <c r="BM22" s="644"/>
      <c r="BN22" s="645"/>
      <c r="BO22" s="703" t="s">
        <v>236</v>
      </c>
      <c r="BP22" s="703"/>
      <c r="BQ22" s="703"/>
      <c r="BR22" s="703"/>
      <c r="BS22" s="649" t="s">
        <v>236</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276</v>
      </c>
      <c r="C23" s="639"/>
      <c r="D23" s="639"/>
      <c r="E23" s="639"/>
      <c r="F23" s="639"/>
      <c r="G23" s="639"/>
      <c r="H23" s="639"/>
      <c r="I23" s="639"/>
      <c r="J23" s="639"/>
      <c r="K23" s="639"/>
      <c r="L23" s="639"/>
      <c r="M23" s="639"/>
      <c r="N23" s="639"/>
      <c r="O23" s="639"/>
      <c r="P23" s="639"/>
      <c r="Q23" s="640"/>
      <c r="R23" s="641">
        <v>13947</v>
      </c>
      <c r="S23" s="644"/>
      <c r="T23" s="644"/>
      <c r="U23" s="644"/>
      <c r="V23" s="644"/>
      <c r="W23" s="644"/>
      <c r="X23" s="644"/>
      <c r="Y23" s="645"/>
      <c r="Z23" s="703">
        <v>0</v>
      </c>
      <c r="AA23" s="703"/>
      <c r="AB23" s="703"/>
      <c r="AC23" s="703"/>
      <c r="AD23" s="704">
        <v>13947</v>
      </c>
      <c r="AE23" s="704"/>
      <c r="AF23" s="704"/>
      <c r="AG23" s="704"/>
      <c r="AH23" s="704"/>
      <c r="AI23" s="704"/>
      <c r="AJ23" s="704"/>
      <c r="AK23" s="704"/>
      <c r="AL23" s="646">
        <v>0.1</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v>417221</v>
      </c>
      <c r="BH23" s="644"/>
      <c r="BI23" s="644"/>
      <c r="BJ23" s="644"/>
      <c r="BK23" s="644"/>
      <c r="BL23" s="644"/>
      <c r="BM23" s="644"/>
      <c r="BN23" s="645"/>
      <c r="BO23" s="703">
        <v>3.1</v>
      </c>
      <c r="BP23" s="703"/>
      <c r="BQ23" s="703"/>
      <c r="BR23" s="703"/>
      <c r="BS23" s="649" t="s">
        <v>121</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x14ac:dyDescent="0.15">
      <c r="B24" s="638" t="s">
        <v>283</v>
      </c>
      <c r="C24" s="639"/>
      <c r="D24" s="639"/>
      <c r="E24" s="639"/>
      <c r="F24" s="639"/>
      <c r="G24" s="639"/>
      <c r="H24" s="639"/>
      <c r="I24" s="639"/>
      <c r="J24" s="639"/>
      <c r="K24" s="639"/>
      <c r="L24" s="639"/>
      <c r="M24" s="639"/>
      <c r="N24" s="639"/>
      <c r="O24" s="639"/>
      <c r="P24" s="639"/>
      <c r="Q24" s="640"/>
      <c r="R24" s="641">
        <v>515973</v>
      </c>
      <c r="S24" s="644"/>
      <c r="T24" s="644"/>
      <c r="U24" s="644"/>
      <c r="V24" s="644"/>
      <c r="W24" s="644"/>
      <c r="X24" s="644"/>
      <c r="Y24" s="645"/>
      <c r="Z24" s="703">
        <v>1.1000000000000001</v>
      </c>
      <c r="AA24" s="703"/>
      <c r="AB24" s="703"/>
      <c r="AC24" s="703"/>
      <c r="AD24" s="704" t="s">
        <v>121</v>
      </c>
      <c r="AE24" s="704"/>
      <c r="AF24" s="704"/>
      <c r="AG24" s="704"/>
      <c r="AH24" s="704"/>
      <c r="AI24" s="704"/>
      <c r="AJ24" s="704"/>
      <c r="AK24" s="704"/>
      <c r="AL24" s="646" t="s">
        <v>236</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236</v>
      </c>
      <c r="BH24" s="644"/>
      <c r="BI24" s="644"/>
      <c r="BJ24" s="644"/>
      <c r="BK24" s="644"/>
      <c r="BL24" s="644"/>
      <c r="BM24" s="644"/>
      <c r="BN24" s="645"/>
      <c r="BO24" s="703" t="s">
        <v>121</v>
      </c>
      <c r="BP24" s="703"/>
      <c r="BQ24" s="703"/>
      <c r="BR24" s="703"/>
      <c r="BS24" s="649" t="s">
        <v>121</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21836654</v>
      </c>
      <c r="CS24" s="707"/>
      <c r="CT24" s="707"/>
      <c r="CU24" s="707"/>
      <c r="CV24" s="707"/>
      <c r="CW24" s="707"/>
      <c r="CX24" s="707"/>
      <c r="CY24" s="753"/>
      <c r="CZ24" s="754">
        <v>45.9</v>
      </c>
      <c r="DA24" s="723"/>
      <c r="DB24" s="723"/>
      <c r="DC24" s="757"/>
      <c r="DD24" s="752">
        <v>15700361</v>
      </c>
      <c r="DE24" s="707"/>
      <c r="DF24" s="707"/>
      <c r="DG24" s="707"/>
      <c r="DH24" s="707"/>
      <c r="DI24" s="707"/>
      <c r="DJ24" s="707"/>
      <c r="DK24" s="753"/>
      <c r="DL24" s="752">
        <v>15576016</v>
      </c>
      <c r="DM24" s="707"/>
      <c r="DN24" s="707"/>
      <c r="DO24" s="707"/>
      <c r="DP24" s="707"/>
      <c r="DQ24" s="707"/>
      <c r="DR24" s="707"/>
      <c r="DS24" s="707"/>
      <c r="DT24" s="707"/>
      <c r="DU24" s="707"/>
      <c r="DV24" s="753"/>
      <c r="DW24" s="754">
        <v>59.5</v>
      </c>
      <c r="DX24" s="723"/>
      <c r="DY24" s="723"/>
      <c r="DZ24" s="723"/>
      <c r="EA24" s="723"/>
      <c r="EB24" s="723"/>
      <c r="EC24" s="755"/>
    </row>
    <row r="25" spans="2:133" ht="11.25" customHeight="1" x14ac:dyDescent="0.15">
      <c r="B25" s="638" t="s">
        <v>286</v>
      </c>
      <c r="C25" s="639"/>
      <c r="D25" s="639"/>
      <c r="E25" s="639"/>
      <c r="F25" s="639"/>
      <c r="G25" s="639"/>
      <c r="H25" s="639"/>
      <c r="I25" s="639"/>
      <c r="J25" s="639"/>
      <c r="K25" s="639"/>
      <c r="L25" s="639"/>
      <c r="M25" s="639"/>
      <c r="N25" s="639"/>
      <c r="O25" s="639"/>
      <c r="P25" s="639"/>
      <c r="Q25" s="640"/>
      <c r="R25" s="641">
        <v>356845</v>
      </c>
      <c r="S25" s="644"/>
      <c r="T25" s="644"/>
      <c r="U25" s="644"/>
      <c r="V25" s="644"/>
      <c r="W25" s="644"/>
      <c r="X25" s="644"/>
      <c r="Y25" s="645"/>
      <c r="Z25" s="703">
        <v>0.7</v>
      </c>
      <c r="AA25" s="703"/>
      <c r="AB25" s="703"/>
      <c r="AC25" s="703"/>
      <c r="AD25" s="704">
        <v>52187</v>
      </c>
      <c r="AE25" s="704"/>
      <c r="AF25" s="704"/>
      <c r="AG25" s="704"/>
      <c r="AH25" s="704"/>
      <c r="AI25" s="704"/>
      <c r="AJ25" s="704"/>
      <c r="AK25" s="704"/>
      <c r="AL25" s="646">
        <v>0.2</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236</v>
      </c>
      <c r="BH25" s="644"/>
      <c r="BI25" s="644"/>
      <c r="BJ25" s="644"/>
      <c r="BK25" s="644"/>
      <c r="BL25" s="644"/>
      <c r="BM25" s="644"/>
      <c r="BN25" s="645"/>
      <c r="BO25" s="703" t="s">
        <v>121</v>
      </c>
      <c r="BP25" s="703"/>
      <c r="BQ25" s="703"/>
      <c r="BR25" s="703"/>
      <c r="BS25" s="649" t="s">
        <v>236</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6710666</v>
      </c>
      <c r="CS25" s="642"/>
      <c r="CT25" s="642"/>
      <c r="CU25" s="642"/>
      <c r="CV25" s="642"/>
      <c r="CW25" s="642"/>
      <c r="CX25" s="642"/>
      <c r="CY25" s="643"/>
      <c r="CZ25" s="646">
        <v>14.1</v>
      </c>
      <c r="DA25" s="675"/>
      <c r="DB25" s="675"/>
      <c r="DC25" s="676"/>
      <c r="DD25" s="649">
        <v>6060014</v>
      </c>
      <c r="DE25" s="642"/>
      <c r="DF25" s="642"/>
      <c r="DG25" s="642"/>
      <c r="DH25" s="642"/>
      <c r="DI25" s="642"/>
      <c r="DJ25" s="642"/>
      <c r="DK25" s="643"/>
      <c r="DL25" s="649">
        <v>5961488</v>
      </c>
      <c r="DM25" s="642"/>
      <c r="DN25" s="642"/>
      <c r="DO25" s="642"/>
      <c r="DP25" s="642"/>
      <c r="DQ25" s="642"/>
      <c r="DR25" s="642"/>
      <c r="DS25" s="642"/>
      <c r="DT25" s="642"/>
      <c r="DU25" s="642"/>
      <c r="DV25" s="643"/>
      <c r="DW25" s="646">
        <v>22.8</v>
      </c>
      <c r="DX25" s="675"/>
      <c r="DY25" s="675"/>
      <c r="DZ25" s="675"/>
      <c r="EA25" s="675"/>
      <c r="EB25" s="675"/>
      <c r="EC25" s="677"/>
    </row>
    <row r="26" spans="2:133" ht="11.25" customHeight="1" x14ac:dyDescent="0.15">
      <c r="B26" s="638" t="s">
        <v>289</v>
      </c>
      <c r="C26" s="639"/>
      <c r="D26" s="639"/>
      <c r="E26" s="639"/>
      <c r="F26" s="639"/>
      <c r="G26" s="639"/>
      <c r="H26" s="639"/>
      <c r="I26" s="639"/>
      <c r="J26" s="639"/>
      <c r="K26" s="639"/>
      <c r="L26" s="639"/>
      <c r="M26" s="639"/>
      <c r="N26" s="639"/>
      <c r="O26" s="639"/>
      <c r="P26" s="639"/>
      <c r="Q26" s="640"/>
      <c r="R26" s="641">
        <v>346369</v>
      </c>
      <c r="S26" s="644"/>
      <c r="T26" s="644"/>
      <c r="U26" s="644"/>
      <c r="V26" s="644"/>
      <c r="W26" s="644"/>
      <c r="X26" s="644"/>
      <c r="Y26" s="645"/>
      <c r="Z26" s="703">
        <v>0.7</v>
      </c>
      <c r="AA26" s="703"/>
      <c r="AB26" s="703"/>
      <c r="AC26" s="703"/>
      <c r="AD26" s="704" t="s">
        <v>236</v>
      </c>
      <c r="AE26" s="704"/>
      <c r="AF26" s="704"/>
      <c r="AG26" s="704"/>
      <c r="AH26" s="704"/>
      <c r="AI26" s="704"/>
      <c r="AJ26" s="704"/>
      <c r="AK26" s="704"/>
      <c r="AL26" s="646" t="s">
        <v>121</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251</v>
      </c>
      <c r="BH26" s="644"/>
      <c r="BI26" s="644"/>
      <c r="BJ26" s="644"/>
      <c r="BK26" s="644"/>
      <c r="BL26" s="644"/>
      <c r="BM26" s="644"/>
      <c r="BN26" s="645"/>
      <c r="BO26" s="703" t="s">
        <v>121</v>
      </c>
      <c r="BP26" s="703"/>
      <c r="BQ26" s="703"/>
      <c r="BR26" s="703"/>
      <c r="BS26" s="649" t="s">
        <v>121</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4037303</v>
      </c>
      <c r="CS26" s="644"/>
      <c r="CT26" s="644"/>
      <c r="CU26" s="644"/>
      <c r="CV26" s="644"/>
      <c r="CW26" s="644"/>
      <c r="CX26" s="644"/>
      <c r="CY26" s="645"/>
      <c r="CZ26" s="646">
        <v>8.5</v>
      </c>
      <c r="DA26" s="675"/>
      <c r="DB26" s="675"/>
      <c r="DC26" s="676"/>
      <c r="DD26" s="649">
        <v>3645266</v>
      </c>
      <c r="DE26" s="644"/>
      <c r="DF26" s="644"/>
      <c r="DG26" s="644"/>
      <c r="DH26" s="644"/>
      <c r="DI26" s="644"/>
      <c r="DJ26" s="644"/>
      <c r="DK26" s="645"/>
      <c r="DL26" s="649" t="s">
        <v>121</v>
      </c>
      <c r="DM26" s="644"/>
      <c r="DN26" s="644"/>
      <c r="DO26" s="644"/>
      <c r="DP26" s="644"/>
      <c r="DQ26" s="644"/>
      <c r="DR26" s="644"/>
      <c r="DS26" s="644"/>
      <c r="DT26" s="644"/>
      <c r="DU26" s="644"/>
      <c r="DV26" s="645"/>
      <c r="DW26" s="646" t="s">
        <v>121</v>
      </c>
      <c r="DX26" s="675"/>
      <c r="DY26" s="675"/>
      <c r="DZ26" s="675"/>
      <c r="EA26" s="675"/>
      <c r="EB26" s="675"/>
      <c r="EC26" s="677"/>
    </row>
    <row r="27" spans="2:133" ht="11.25" customHeight="1" x14ac:dyDescent="0.15">
      <c r="B27" s="638" t="s">
        <v>292</v>
      </c>
      <c r="C27" s="639"/>
      <c r="D27" s="639"/>
      <c r="E27" s="639"/>
      <c r="F27" s="639"/>
      <c r="G27" s="639"/>
      <c r="H27" s="639"/>
      <c r="I27" s="639"/>
      <c r="J27" s="639"/>
      <c r="K27" s="639"/>
      <c r="L27" s="639"/>
      <c r="M27" s="639"/>
      <c r="N27" s="639"/>
      <c r="O27" s="639"/>
      <c r="P27" s="639"/>
      <c r="Q27" s="640"/>
      <c r="R27" s="641">
        <v>6724165</v>
      </c>
      <c r="S27" s="644"/>
      <c r="T27" s="644"/>
      <c r="U27" s="644"/>
      <c r="V27" s="644"/>
      <c r="W27" s="644"/>
      <c r="X27" s="644"/>
      <c r="Y27" s="645"/>
      <c r="Z27" s="703">
        <v>14</v>
      </c>
      <c r="AA27" s="703"/>
      <c r="AB27" s="703"/>
      <c r="AC27" s="703"/>
      <c r="AD27" s="704" t="s">
        <v>236</v>
      </c>
      <c r="AE27" s="704"/>
      <c r="AF27" s="704"/>
      <c r="AG27" s="704"/>
      <c r="AH27" s="704"/>
      <c r="AI27" s="704"/>
      <c r="AJ27" s="704"/>
      <c r="AK27" s="704"/>
      <c r="AL27" s="646" t="s">
        <v>121</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13381993</v>
      </c>
      <c r="BH27" s="644"/>
      <c r="BI27" s="644"/>
      <c r="BJ27" s="644"/>
      <c r="BK27" s="644"/>
      <c r="BL27" s="644"/>
      <c r="BM27" s="644"/>
      <c r="BN27" s="645"/>
      <c r="BO27" s="703">
        <v>100</v>
      </c>
      <c r="BP27" s="703"/>
      <c r="BQ27" s="703"/>
      <c r="BR27" s="703"/>
      <c r="BS27" s="649">
        <v>188920</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8144265</v>
      </c>
      <c r="CS27" s="642"/>
      <c r="CT27" s="642"/>
      <c r="CU27" s="642"/>
      <c r="CV27" s="642"/>
      <c r="CW27" s="642"/>
      <c r="CX27" s="642"/>
      <c r="CY27" s="643"/>
      <c r="CZ27" s="646">
        <v>17.100000000000001</v>
      </c>
      <c r="DA27" s="675"/>
      <c r="DB27" s="675"/>
      <c r="DC27" s="676"/>
      <c r="DD27" s="649">
        <v>2733822</v>
      </c>
      <c r="DE27" s="642"/>
      <c r="DF27" s="642"/>
      <c r="DG27" s="642"/>
      <c r="DH27" s="642"/>
      <c r="DI27" s="642"/>
      <c r="DJ27" s="642"/>
      <c r="DK27" s="643"/>
      <c r="DL27" s="649">
        <v>2708003</v>
      </c>
      <c r="DM27" s="642"/>
      <c r="DN27" s="642"/>
      <c r="DO27" s="642"/>
      <c r="DP27" s="642"/>
      <c r="DQ27" s="642"/>
      <c r="DR27" s="642"/>
      <c r="DS27" s="642"/>
      <c r="DT27" s="642"/>
      <c r="DU27" s="642"/>
      <c r="DV27" s="643"/>
      <c r="DW27" s="646">
        <v>10.3</v>
      </c>
      <c r="DX27" s="675"/>
      <c r="DY27" s="675"/>
      <c r="DZ27" s="675"/>
      <c r="EA27" s="675"/>
      <c r="EB27" s="675"/>
      <c r="EC27" s="677"/>
    </row>
    <row r="28" spans="2:133" ht="11.25" customHeight="1" x14ac:dyDescent="0.15">
      <c r="B28" s="746" t="s">
        <v>295</v>
      </c>
      <c r="C28" s="747"/>
      <c r="D28" s="747"/>
      <c r="E28" s="747"/>
      <c r="F28" s="747"/>
      <c r="G28" s="747"/>
      <c r="H28" s="747"/>
      <c r="I28" s="747"/>
      <c r="J28" s="747"/>
      <c r="K28" s="747"/>
      <c r="L28" s="747"/>
      <c r="M28" s="747"/>
      <c r="N28" s="747"/>
      <c r="O28" s="747"/>
      <c r="P28" s="747"/>
      <c r="Q28" s="748"/>
      <c r="R28" s="641" t="s">
        <v>121</v>
      </c>
      <c r="S28" s="644"/>
      <c r="T28" s="644"/>
      <c r="U28" s="644"/>
      <c r="V28" s="644"/>
      <c r="W28" s="644"/>
      <c r="X28" s="644"/>
      <c r="Y28" s="645"/>
      <c r="Z28" s="703" t="s">
        <v>236</v>
      </c>
      <c r="AA28" s="703"/>
      <c r="AB28" s="703"/>
      <c r="AC28" s="703"/>
      <c r="AD28" s="704" t="s">
        <v>121</v>
      </c>
      <c r="AE28" s="704"/>
      <c r="AF28" s="704"/>
      <c r="AG28" s="704"/>
      <c r="AH28" s="704"/>
      <c r="AI28" s="704"/>
      <c r="AJ28" s="704"/>
      <c r="AK28" s="704"/>
      <c r="AL28" s="646" t="s">
        <v>236</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6981723</v>
      </c>
      <c r="CS28" s="644"/>
      <c r="CT28" s="644"/>
      <c r="CU28" s="644"/>
      <c r="CV28" s="644"/>
      <c r="CW28" s="644"/>
      <c r="CX28" s="644"/>
      <c r="CY28" s="645"/>
      <c r="CZ28" s="646">
        <v>14.7</v>
      </c>
      <c r="DA28" s="675"/>
      <c r="DB28" s="675"/>
      <c r="DC28" s="676"/>
      <c r="DD28" s="649">
        <v>6906525</v>
      </c>
      <c r="DE28" s="644"/>
      <c r="DF28" s="644"/>
      <c r="DG28" s="644"/>
      <c r="DH28" s="644"/>
      <c r="DI28" s="644"/>
      <c r="DJ28" s="644"/>
      <c r="DK28" s="645"/>
      <c r="DL28" s="649">
        <v>6906525</v>
      </c>
      <c r="DM28" s="644"/>
      <c r="DN28" s="644"/>
      <c r="DO28" s="644"/>
      <c r="DP28" s="644"/>
      <c r="DQ28" s="644"/>
      <c r="DR28" s="644"/>
      <c r="DS28" s="644"/>
      <c r="DT28" s="644"/>
      <c r="DU28" s="644"/>
      <c r="DV28" s="645"/>
      <c r="DW28" s="646">
        <v>26.4</v>
      </c>
      <c r="DX28" s="675"/>
      <c r="DY28" s="675"/>
      <c r="DZ28" s="675"/>
      <c r="EA28" s="675"/>
      <c r="EB28" s="675"/>
      <c r="EC28" s="677"/>
    </row>
    <row r="29" spans="2:133" ht="11.25" customHeight="1" x14ac:dyDescent="0.15">
      <c r="B29" s="638" t="s">
        <v>297</v>
      </c>
      <c r="C29" s="639"/>
      <c r="D29" s="639"/>
      <c r="E29" s="639"/>
      <c r="F29" s="639"/>
      <c r="G29" s="639"/>
      <c r="H29" s="639"/>
      <c r="I29" s="639"/>
      <c r="J29" s="639"/>
      <c r="K29" s="639"/>
      <c r="L29" s="639"/>
      <c r="M29" s="639"/>
      <c r="N29" s="639"/>
      <c r="O29" s="639"/>
      <c r="P29" s="639"/>
      <c r="Q29" s="640"/>
      <c r="R29" s="641">
        <v>3011379</v>
      </c>
      <c r="S29" s="644"/>
      <c r="T29" s="644"/>
      <c r="U29" s="644"/>
      <c r="V29" s="644"/>
      <c r="W29" s="644"/>
      <c r="X29" s="644"/>
      <c r="Y29" s="645"/>
      <c r="Z29" s="703">
        <v>6.3</v>
      </c>
      <c r="AA29" s="703"/>
      <c r="AB29" s="703"/>
      <c r="AC29" s="703"/>
      <c r="AD29" s="704" t="s">
        <v>236</v>
      </c>
      <c r="AE29" s="704"/>
      <c r="AF29" s="704"/>
      <c r="AG29" s="704"/>
      <c r="AH29" s="704"/>
      <c r="AI29" s="704"/>
      <c r="AJ29" s="704"/>
      <c r="AK29" s="704"/>
      <c r="AL29" s="646" t="s">
        <v>236</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301</v>
      </c>
      <c r="CG29" s="682"/>
      <c r="CH29" s="682"/>
      <c r="CI29" s="682"/>
      <c r="CJ29" s="682"/>
      <c r="CK29" s="682"/>
      <c r="CL29" s="682"/>
      <c r="CM29" s="682"/>
      <c r="CN29" s="682"/>
      <c r="CO29" s="682"/>
      <c r="CP29" s="682"/>
      <c r="CQ29" s="683"/>
      <c r="CR29" s="641">
        <v>6977499</v>
      </c>
      <c r="CS29" s="642"/>
      <c r="CT29" s="642"/>
      <c r="CU29" s="642"/>
      <c r="CV29" s="642"/>
      <c r="CW29" s="642"/>
      <c r="CX29" s="642"/>
      <c r="CY29" s="643"/>
      <c r="CZ29" s="646">
        <v>14.7</v>
      </c>
      <c r="DA29" s="675"/>
      <c r="DB29" s="675"/>
      <c r="DC29" s="676"/>
      <c r="DD29" s="649">
        <v>6902301</v>
      </c>
      <c r="DE29" s="642"/>
      <c r="DF29" s="642"/>
      <c r="DG29" s="642"/>
      <c r="DH29" s="642"/>
      <c r="DI29" s="642"/>
      <c r="DJ29" s="642"/>
      <c r="DK29" s="643"/>
      <c r="DL29" s="649">
        <v>6902301</v>
      </c>
      <c r="DM29" s="642"/>
      <c r="DN29" s="642"/>
      <c r="DO29" s="642"/>
      <c r="DP29" s="642"/>
      <c r="DQ29" s="642"/>
      <c r="DR29" s="642"/>
      <c r="DS29" s="642"/>
      <c r="DT29" s="642"/>
      <c r="DU29" s="642"/>
      <c r="DV29" s="643"/>
      <c r="DW29" s="646">
        <v>26.4</v>
      </c>
      <c r="DX29" s="675"/>
      <c r="DY29" s="675"/>
      <c r="DZ29" s="675"/>
      <c r="EA29" s="675"/>
      <c r="EB29" s="675"/>
      <c r="EC29" s="677"/>
    </row>
    <row r="30" spans="2:133" ht="11.25" customHeight="1" x14ac:dyDescent="0.15">
      <c r="B30" s="638" t="s">
        <v>302</v>
      </c>
      <c r="C30" s="639"/>
      <c r="D30" s="639"/>
      <c r="E30" s="639"/>
      <c r="F30" s="639"/>
      <c r="G30" s="639"/>
      <c r="H30" s="639"/>
      <c r="I30" s="639"/>
      <c r="J30" s="639"/>
      <c r="K30" s="639"/>
      <c r="L30" s="639"/>
      <c r="M30" s="639"/>
      <c r="N30" s="639"/>
      <c r="O30" s="639"/>
      <c r="P30" s="639"/>
      <c r="Q30" s="640"/>
      <c r="R30" s="641">
        <v>80602</v>
      </c>
      <c r="S30" s="644"/>
      <c r="T30" s="644"/>
      <c r="U30" s="644"/>
      <c r="V30" s="644"/>
      <c r="W30" s="644"/>
      <c r="X30" s="644"/>
      <c r="Y30" s="645"/>
      <c r="Z30" s="703">
        <v>0.2</v>
      </c>
      <c r="AA30" s="703"/>
      <c r="AB30" s="703"/>
      <c r="AC30" s="703"/>
      <c r="AD30" s="704">
        <v>53068</v>
      </c>
      <c r="AE30" s="704"/>
      <c r="AF30" s="704"/>
      <c r="AG30" s="704"/>
      <c r="AH30" s="704"/>
      <c r="AI30" s="704"/>
      <c r="AJ30" s="704"/>
      <c r="AK30" s="704"/>
      <c r="AL30" s="646">
        <v>0.2</v>
      </c>
      <c r="AM30" s="647"/>
      <c r="AN30" s="647"/>
      <c r="AO30" s="705"/>
      <c r="AP30" s="731" t="s">
        <v>303</v>
      </c>
      <c r="AQ30" s="732"/>
      <c r="AR30" s="732"/>
      <c r="AS30" s="732"/>
      <c r="AT30" s="737" t="s">
        <v>304</v>
      </c>
      <c r="AU30" s="210"/>
      <c r="AV30" s="210"/>
      <c r="AW30" s="210"/>
      <c r="AX30" s="740" t="s">
        <v>179</v>
      </c>
      <c r="AY30" s="741"/>
      <c r="AZ30" s="741"/>
      <c r="BA30" s="741"/>
      <c r="BB30" s="741"/>
      <c r="BC30" s="741"/>
      <c r="BD30" s="741"/>
      <c r="BE30" s="741"/>
      <c r="BF30" s="742"/>
      <c r="BG30" s="721">
        <v>99.5</v>
      </c>
      <c r="BH30" s="722"/>
      <c r="BI30" s="722"/>
      <c r="BJ30" s="722"/>
      <c r="BK30" s="722"/>
      <c r="BL30" s="722"/>
      <c r="BM30" s="723">
        <v>96.4</v>
      </c>
      <c r="BN30" s="722"/>
      <c r="BO30" s="722"/>
      <c r="BP30" s="722"/>
      <c r="BQ30" s="724"/>
      <c r="BR30" s="721">
        <v>99.4</v>
      </c>
      <c r="BS30" s="722"/>
      <c r="BT30" s="722"/>
      <c r="BU30" s="722"/>
      <c r="BV30" s="722"/>
      <c r="BW30" s="722"/>
      <c r="BX30" s="723">
        <v>95.6</v>
      </c>
      <c r="BY30" s="722"/>
      <c r="BZ30" s="722"/>
      <c r="CA30" s="722"/>
      <c r="CB30" s="724"/>
      <c r="CD30" s="727"/>
      <c r="CE30" s="728"/>
      <c r="CF30" s="685" t="s">
        <v>305</v>
      </c>
      <c r="CG30" s="682"/>
      <c r="CH30" s="682"/>
      <c r="CI30" s="682"/>
      <c r="CJ30" s="682"/>
      <c r="CK30" s="682"/>
      <c r="CL30" s="682"/>
      <c r="CM30" s="682"/>
      <c r="CN30" s="682"/>
      <c r="CO30" s="682"/>
      <c r="CP30" s="682"/>
      <c r="CQ30" s="683"/>
      <c r="CR30" s="641">
        <v>6420458</v>
      </c>
      <c r="CS30" s="644"/>
      <c r="CT30" s="644"/>
      <c r="CU30" s="644"/>
      <c r="CV30" s="644"/>
      <c r="CW30" s="644"/>
      <c r="CX30" s="644"/>
      <c r="CY30" s="645"/>
      <c r="CZ30" s="646">
        <v>13.5</v>
      </c>
      <c r="DA30" s="675"/>
      <c r="DB30" s="675"/>
      <c r="DC30" s="676"/>
      <c r="DD30" s="649">
        <v>6353083</v>
      </c>
      <c r="DE30" s="644"/>
      <c r="DF30" s="644"/>
      <c r="DG30" s="644"/>
      <c r="DH30" s="644"/>
      <c r="DI30" s="644"/>
      <c r="DJ30" s="644"/>
      <c r="DK30" s="645"/>
      <c r="DL30" s="649">
        <v>6353083</v>
      </c>
      <c r="DM30" s="644"/>
      <c r="DN30" s="644"/>
      <c r="DO30" s="644"/>
      <c r="DP30" s="644"/>
      <c r="DQ30" s="644"/>
      <c r="DR30" s="644"/>
      <c r="DS30" s="644"/>
      <c r="DT30" s="644"/>
      <c r="DU30" s="644"/>
      <c r="DV30" s="645"/>
      <c r="DW30" s="646">
        <v>24.3</v>
      </c>
      <c r="DX30" s="675"/>
      <c r="DY30" s="675"/>
      <c r="DZ30" s="675"/>
      <c r="EA30" s="675"/>
      <c r="EB30" s="675"/>
      <c r="EC30" s="677"/>
    </row>
    <row r="31" spans="2:133" ht="11.25" customHeight="1" x14ac:dyDescent="0.15">
      <c r="B31" s="638" t="s">
        <v>306</v>
      </c>
      <c r="C31" s="639"/>
      <c r="D31" s="639"/>
      <c r="E31" s="639"/>
      <c r="F31" s="639"/>
      <c r="G31" s="639"/>
      <c r="H31" s="639"/>
      <c r="I31" s="639"/>
      <c r="J31" s="639"/>
      <c r="K31" s="639"/>
      <c r="L31" s="639"/>
      <c r="M31" s="639"/>
      <c r="N31" s="639"/>
      <c r="O31" s="639"/>
      <c r="P31" s="639"/>
      <c r="Q31" s="640"/>
      <c r="R31" s="641">
        <v>465616</v>
      </c>
      <c r="S31" s="644"/>
      <c r="T31" s="644"/>
      <c r="U31" s="644"/>
      <c r="V31" s="644"/>
      <c r="W31" s="644"/>
      <c r="X31" s="644"/>
      <c r="Y31" s="645"/>
      <c r="Z31" s="703">
        <v>1</v>
      </c>
      <c r="AA31" s="703"/>
      <c r="AB31" s="703"/>
      <c r="AC31" s="703"/>
      <c r="AD31" s="704" t="s">
        <v>236</v>
      </c>
      <c r="AE31" s="704"/>
      <c r="AF31" s="704"/>
      <c r="AG31" s="704"/>
      <c r="AH31" s="704"/>
      <c r="AI31" s="704"/>
      <c r="AJ31" s="704"/>
      <c r="AK31" s="704"/>
      <c r="AL31" s="646" t="s">
        <v>236</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99.6</v>
      </c>
      <c r="BH31" s="642"/>
      <c r="BI31" s="642"/>
      <c r="BJ31" s="642"/>
      <c r="BK31" s="642"/>
      <c r="BL31" s="642"/>
      <c r="BM31" s="647">
        <v>97.8</v>
      </c>
      <c r="BN31" s="720"/>
      <c r="BO31" s="720"/>
      <c r="BP31" s="720"/>
      <c r="BQ31" s="681"/>
      <c r="BR31" s="719">
        <v>99.6</v>
      </c>
      <c r="BS31" s="642"/>
      <c r="BT31" s="642"/>
      <c r="BU31" s="642"/>
      <c r="BV31" s="642"/>
      <c r="BW31" s="642"/>
      <c r="BX31" s="647">
        <v>97.3</v>
      </c>
      <c r="BY31" s="720"/>
      <c r="BZ31" s="720"/>
      <c r="CA31" s="720"/>
      <c r="CB31" s="681"/>
      <c r="CD31" s="727"/>
      <c r="CE31" s="728"/>
      <c r="CF31" s="685" t="s">
        <v>309</v>
      </c>
      <c r="CG31" s="682"/>
      <c r="CH31" s="682"/>
      <c r="CI31" s="682"/>
      <c r="CJ31" s="682"/>
      <c r="CK31" s="682"/>
      <c r="CL31" s="682"/>
      <c r="CM31" s="682"/>
      <c r="CN31" s="682"/>
      <c r="CO31" s="682"/>
      <c r="CP31" s="682"/>
      <c r="CQ31" s="683"/>
      <c r="CR31" s="641">
        <v>557041</v>
      </c>
      <c r="CS31" s="642"/>
      <c r="CT31" s="642"/>
      <c r="CU31" s="642"/>
      <c r="CV31" s="642"/>
      <c r="CW31" s="642"/>
      <c r="CX31" s="642"/>
      <c r="CY31" s="643"/>
      <c r="CZ31" s="646">
        <v>1.2</v>
      </c>
      <c r="DA31" s="675"/>
      <c r="DB31" s="675"/>
      <c r="DC31" s="676"/>
      <c r="DD31" s="649">
        <v>549218</v>
      </c>
      <c r="DE31" s="642"/>
      <c r="DF31" s="642"/>
      <c r="DG31" s="642"/>
      <c r="DH31" s="642"/>
      <c r="DI31" s="642"/>
      <c r="DJ31" s="642"/>
      <c r="DK31" s="643"/>
      <c r="DL31" s="649">
        <v>549218</v>
      </c>
      <c r="DM31" s="642"/>
      <c r="DN31" s="642"/>
      <c r="DO31" s="642"/>
      <c r="DP31" s="642"/>
      <c r="DQ31" s="642"/>
      <c r="DR31" s="642"/>
      <c r="DS31" s="642"/>
      <c r="DT31" s="642"/>
      <c r="DU31" s="642"/>
      <c r="DV31" s="643"/>
      <c r="DW31" s="646">
        <v>2.1</v>
      </c>
      <c r="DX31" s="675"/>
      <c r="DY31" s="675"/>
      <c r="DZ31" s="675"/>
      <c r="EA31" s="675"/>
      <c r="EB31" s="675"/>
      <c r="EC31" s="677"/>
    </row>
    <row r="32" spans="2:133" ht="11.25" customHeight="1" x14ac:dyDescent="0.15">
      <c r="B32" s="638" t="s">
        <v>310</v>
      </c>
      <c r="C32" s="639"/>
      <c r="D32" s="639"/>
      <c r="E32" s="639"/>
      <c r="F32" s="639"/>
      <c r="G32" s="639"/>
      <c r="H32" s="639"/>
      <c r="I32" s="639"/>
      <c r="J32" s="639"/>
      <c r="K32" s="639"/>
      <c r="L32" s="639"/>
      <c r="M32" s="639"/>
      <c r="N32" s="639"/>
      <c r="O32" s="639"/>
      <c r="P32" s="639"/>
      <c r="Q32" s="640"/>
      <c r="R32" s="641">
        <v>1334108</v>
      </c>
      <c r="S32" s="644"/>
      <c r="T32" s="644"/>
      <c r="U32" s="644"/>
      <c r="V32" s="644"/>
      <c r="W32" s="644"/>
      <c r="X32" s="644"/>
      <c r="Y32" s="645"/>
      <c r="Z32" s="703">
        <v>2.8</v>
      </c>
      <c r="AA32" s="703"/>
      <c r="AB32" s="703"/>
      <c r="AC32" s="703"/>
      <c r="AD32" s="704" t="s">
        <v>121</v>
      </c>
      <c r="AE32" s="704"/>
      <c r="AF32" s="704"/>
      <c r="AG32" s="704"/>
      <c r="AH32" s="704"/>
      <c r="AI32" s="704"/>
      <c r="AJ32" s="704"/>
      <c r="AK32" s="704"/>
      <c r="AL32" s="646" t="s">
        <v>121</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99.3</v>
      </c>
      <c r="BH32" s="657"/>
      <c r="BI32" s="657"/>
      <c r="BJ32" s="657"/>
      <c r="BK32" s="657"/>
      <c r="BL32" s="657"/>
      <c r="BM32" s="701">
        <v>94.7</v>
      </c>
      <c r="BN32" s="657"/>
      <c r="BO32" s="657"/>
      <c r="BP32" s="657"/>
      <c r="BQ32" s="694"/>
      <c r="BR32" s="718">
        <v>99.1</v>
      </c>
      <c r="BS32" s="657"/>
      <c r="BT32" s="657"/>
      <c r="BU32" s="657"/>
      <c r="BV32" s="657"/>
      <c r="BW32" s="657"/>
      <c r="BX32" s="701">
        <v>93.6</v>
      </c>
      <c r="BY32" s="657"/>
      <c r="BZ32" s="657"/>
      <c r="CA32" s="657"/>
      <c r="CB32" s="694"/>
      <c r="CD32" s="729"/>
      <c r="CE32" s="730"/>
      <c r="CF32" s="685" t="s">
        <v>312</v>
      </c>
      <c r="CG32" s="682"/>
      <c r="CH32" s="682"/>
      <c r="CI32" s="682"/>
      <c r="CJ32" s="682"/>
      <c r="CK32" s="682"/>
      <c r="CL32" s="682"/>
      <c r="CM32" s="682"/>
      <c r="CN32" s="682"/>
      <c r="CO32" s="682"/>
      <c r="CP32" s="682"/>
      <c r="CQ32" s="683"/>
      <c r="CR32" s="641">
        <v>4224</v>
      </c>
      <c r="CS32" s="644"/>
      <c r="CT32" s="644"/>
      <c r="CU32" s="644"/>
      <c r="CV32" s="644"/>
      <c r="CW32" s="644"/>
      <c r="CX32" s="644"/>
      <c r="CY32" s="645"/>
      <c r="CZ32" s="646">
        <v>0</v>
      </c>
      <c r="DA32" s="675"/>
      <c r="DB32" s="675"/>
      <c r="DC32" s="676"/>
      <c r="DD32" s="649">
        <v>4224</v>
      </c>
      <c r="DE32" s="644"/>
      <c r="DF32" s="644"/>
      <c r="DG32" s="644"/>
      <c r="DH32" s="644"/>
      <c r="DI32" s="644"/>
      <c r="DJ32" s="644"/>
      <c r="DK32" s="645"/>
      <c r="DL32" s="649">
        <v>4224</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313</v>
      </c>
      <c r="C33" s="639"/>
      <c r="D33" s="639"/>
      <c r="E33" s="639"/>
      <c r="F33" s="639"/>
      <c r="G33" s="639"/>
      <c r="H33" s="639"/>
      <c r="I33" s="639"/>
      <c r="J33" s="639"/>
      <c r="K33" s="639"/>
      <c r="L33" s="639"/>
      <c r="M33" s="639"/>
      <c r="N33" s="639"/>
      <c r="O33" s="639"/>
      <c r="P33" s="639"/>
      <c r="Q33" s="640"/>
      <c r="R33" s="641">
        <v>405621</v>
      </c>
      <c r="S33" s="644"/>
      <c r="T33" s="644"/>
      <c r="U33" s="644"/>
      <c r="V33" s="644"/>
      <c r="W33" s="644"/>
      <c r="X33" s="644"/>
      <c r="Y33" s="645"/>
      <c r="Z33" s="703">
        <v>0.8</v>
      </c>
      <c r="AA33" s="703"/>
      <c r="AB33" s="703"/>
      <c r="AC33" s="703"/>
      <c r="AD33" s="704" t="s">
        <v>249</v>
      </c>
      <c r="AE33" s="704"/>
      <c r="AF33" s="704"/>
      <c r="AG33" s="704"/>
      <c r="AH33" s="704"/>
      <c r="AI33" s="704"/>
      <c r="AJ33" s="704"/>
      <c r="AK33" s="704"/>
      <c r="AL33" s="646" t="s">
        <v>121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17611747</v>
      </c>
      <c r="CS33" s="642"/>
      <c r="CT33" s="642"/>
      <c r="CU33" s="642"/>
      <c r="CV33" s="642"/>
      <c r="CW33" s="642"/>
      <c r="CX33" s="642"/>
      <c r="CY33" s="643"/>
      <c r="CZ33" s="646">
        <v>37</v>
      </c>
      <c r="DA33" s="675"/>
      <c r="DB33" s="675"/>
      <c r="DC33" s="676"/>
      <c r="DD33" s="649">
        <v>12280525</v>
      </c>
      <c r="DE33" s="642"/>
      <c r="DF33" s="642"/>
      <c r="DG33" s="642"/>
      <c r="DH33" s="642"/>
      <c r="DI33" s="642"/>
      <c r="DJ33" s="642"/>
      <c r="DK33" s="643"/>
      <c r="DL33" s="649">
        <v>9538659</v>
      </c>
      <c r="DM33" s="642"/>
      <c r="DN33" s="642"/>
      <c r="DO33" s="642"/>
      <c r="DP33" s="642"/>
      <c r="DQ33" s="642"/>
      <c r="DR33" s="642"/>
      <c r="DS33" s="642"/>
      <c r="DT33" s="642"/>
      <c r="DU33" s="642"/>
      <c r="DV33" s="643"/>
      <c r="DW33" s="646">
        <v>36.4</v>
      </c>
      <c r="DX33" s="675"/>
      <c r="DY33" s="675"/>
      <c r="DZ33" s="675"/>
      <c r="EA33" s="675"/>
      <c r="EB33" s="675"/>
      <c r="EC33" s="677"/>
    </row>
    <row r="34" spans="2:133" ht="11.25" customHeight="1" x14ac:dyDescent="0.15">
      <c r="B34" s="638" t="s">
        <v>315</v>
      </c>
      <c r="C34" s="639"/>
      <c r="D34" s="639"/>
      <c r="E34" s="639"/>
      <c r="F34" s="639"/>
      <c r="G34" s="639"/>
      <c r="H34" s="639"/>
      <c r="I34" s="639"/>
      <c r="J34" s="639"/>
      <c r="K34" s="639"/>
      <c r="L34" s="639"/>
      <c r="M34" s="639"/>
      <c r="N34" s="639"/>
      <c r="O34" s="639"/>
      <c r="P34" s="639"/>
      <c r="Q34" s="640"/>
      <c r="R34" s="641">
        <v>2681081</v>
      </c>
      <c r="S34" s="644"/>
      <c r="T34" s="644"/>
      <c r="U34" s="644"/>
      <c r="V34" s="644"/>
      <c r="W34" s="644"/>
      <c r="X34" s="644"/>
      <c r="Y34" s="645"/>
      <c r="Z34" s="703">
        <v>5.6</v>
      </c>
      <c r="AA34" s="703"/>
      <c r="AB34" s="703"/>
      <c r="AC34" s="703"/>
      <c r="AD34" s="704">
        <v>37647</v>
      </c>
      <c r="AE34" s="704"/>
      <c r="AF34" s="704"/>
      <c r="AG34" s="704"/>
      <c r="AH34" s="704"/>
      <c r="AI34" s="704"/>
      <c r="AJ34" s="704"/>
      <c r="AK34" s="704"/>
      <c r="AL34" s="646">
        <v>0.2</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5370041</v>
      </c>
      <c r="CS34" s="644"/>
      <c r="CT34" s="644"/>
      <c r="CU34" s="644"/>
      <c r="CV34" s="644"/>
      <c r="CW34" s="644"/>
      <c r="CX34" s="644"/>
      <c r="CY34" s="645"/>
      <c r="CZ34" s="646">
        <v>11.3</v>
      </c>
      <c r="DA34" s="675"/>
      <c r="DB34" s="675"/>
      <c r="DC34" s="676"/>
      <c r="DD34" s="649">
        <v>4360648</v>
      </c>
      <c r="DE34" s="644"/>
      <c r="DF34" s="644"/>
      <c r="DG34" s="644"/>
      <c r="DH34" s="644"/>
      <c r="DI34" s="644"/>
      <c r="DJ34" s="644"/>
      <c r="DK34" s="645"/>
      <c r="DL34" s="649">
        <v>3927771</v>
      </c>
      <c r="DM34" s="644"/>
      <c r="DN34" s="644"/>
      <c r="DO34" s="644"/>
      <c r="DP34" s="644"/>
      <c r="DQ34" s="644"/>
      <c r="DR34" s="644"/>
      <c r="DS34" s="644"/>
      <c r="DT34" s="644"/>
      <c r="DU34" s="644"/>
      <c r="DV34" s="645"/>
      <c r="DW34" s="646">
        <v>15</v>
      </c>
      <c r="DX34" s="675"/>
      <c r="DY34" s="675"/>
      <c r="DZ34" s="675"/>
      <c r="EA34" s="675"/>
      <c r="EB34" s="675"/>
      <c r="EC34" s="677"/>
    </row>
    <row r="35" spans="2:133" ht="11.25" customHeight="1" x14ac:dyDescent="0.15">
      <c r="B35" s="638" t="s">
        <v>319</v>
      </c>
      <c r="C35" s="639"/>
      <c r="D35" s="639"/>
      <c r="E35" s="639"/>
      <c r="F35" s="639"/>
      <c r="G35" s="639"/>
      <c r="H35" s="639"/>
      <c r="I35" s="639"/>
      <c r="J35" s="639"/>
      <c r="K35" s="639"/>
      <c r="L35" s="639"/>
      <c r="M35" s="639"/>
      <c r="N35" s="639"/>
      <c r="O35" s="639"/>
      <c r="P35" s="639"/>
      <c r="Q35" s="640"/>
      <c r="R35" s="641">
        <v>6078642</v>
      </c>
      <c r="S35" s="644"/>
      <c r="T35" s="644"/>
      <c r="U35" s="644"/>
      <c r="V35" s="644"/>
      <c r="W35" s="644"/>
      <c r="X35" s="644"/>
      <c r="Y35" s="645"/>
      <c r="Z35" s="703">
        <v>12.6</v>
      </c>
      <c r="AA35" s="703"/>
      <c r="AB35" s="703"/>
      <c r="AC35" s="703"/>
      <c r="AD35" s="704" t="s">
        <v>236</v>
      </c>
      <c r="AE35" s="704"/>
      <c r="AF35" s="704"/>
      <c r="AG35" s="704"/>
      <c r="AH35" s="704"/>
      <c r="AI35" s="704"/>
      <c r="AJ35" s="704"/>
      <c r="AK35" s="704"/>
      <c r="AL35" s="646" t="s">
        <v>236</v>
      </c>
      <c r="AM35" s="647"/>
      <c r="AN35" s="647"/>
      <c r="AO35" s="705"/>
      <c r="AP35" s="214"/>
      <c r="AQ35" s="709" t="s">
        <v>320</v>
      </c>
      <c r="AR35" s="710"/>
      <c r="AS35" s="710"/>
      <c r="AT35" s="710"/>
      <c r="AU35" s="710"/>
      <c r="AV35" s="710"/>
      <c r="AW35" s="710"/>
      <c r="AX35" s="710"/>
      <c r="AY35" s="711"/>
      <c r="AZ35" s="706">
        <v>4960227</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441175</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2131175</v>
      </c>
      <c r="CS35" s="642"/>
      <c r="CT35" s="642"/>
      <c r="CU35" s="642"/>
      <c r="CV35" s="642"/>
      <c r="CW35" s="642"/>
      <c r="CX35" s="642"/>
      <c r="CY35" s="643"/>
      <c r="CZ35" s="646">
        <v>4.5</v>
      </c>
      <c r="DA35" s="675"/>
      <c r="DB35" s="675"/>
      <c r="DC35" s="676"/>
      <c r="DD35" s="649">
        <v>1749301</v>
      </c>
      <c r="DE35" s="642"/>
      <c r="DF35" s="642"/>
      <c r="DG35" s="642"/>
      <c r="DH35" s="642"/>
      <c r="DI35" s="642"/>
      <c r="DJ35" s="642"/>
      <c r="DK35" s="643"/>
      <c r="DL35" s="649">
        <v>1036509</v>
      </c>
      <c r="DM35" s="642"/>
      <c r="DN35" s="642"/>
      <c r="DO35" s="642"/>
      <c r="DP35" s="642"/>
      <c r="DQ35" s="642"/>
      <c r="DR35" s="642"/>
      <c r="DS35" s="642"/>
      <c r="DT35" s="642"/>
      <c r="DU35" s="642"/>
      <c r="DV35" s="643"/>
      <c r="DW35" s="646">
        <v>4</v>
      </c>
      <c r="DX35" s="675"/>
      <c r="DY35" s="675"/>
      <c r="DZ35" s="675"/>
      <c r="EA35" s="675"/>
      <c r="EB35" s="675"/>
      <c r="EC35" s="677"/>
    </row>
    <row r="36" spans="2:133" ht="11.25" customHeight="1" x14ac:dyDescent="0.15">
      <c r="B36" s="638" t="s">
        <v>323</v>
      </c>
      <c r="C36" s="639"/>
      <c r="D36" s="639"/>
      <c r="E36" s="639"/>
      <c r="F36" s="639"/>
      <c r="G36" s="639"/>
      <c r="H36" s="639"/>
      <c r="I36" s="639"/>
      <c r="J36" s="639"/>
      <c r="K36" s="639"/>
      <c r="L36" s="639"/>
      <c r="M36" s="639"/>
      <c r="N36" s="639"/>
      <c r="O36" s="639"/>
      <c r="P36" s="639"/>
      <c r="Q36" s="640"/>
      <c r="R36" s="641" t="s">
        <v>121</v>
      </c>
      <c r="S36" s="644"/>
      <c r="T36" s="644"/>
      <c r="U36" s="644"/>
      <c r="V36" s="644"/>
      <c r="W36" s="644"/>
      <c r="X36" s="644"/>
      <c r="Y36" s="645"/>
      <c r="Z36" s="703" t="s">
        <v>236</v>
      </c>
      <c r="AA36" s="703"/>
      <c r="AB36" s="703"/>
      <c r="AC36" s="703"/>
      <c r="AD36" s="704" t="s">
        <v>236</v>
      </c>
      <c r="AE36" s="704"/>
      <c r="AF36" s="704"/>
      <c r="AG36" s="704"/>
      <c r="AH36" s="704"/>
      <c r="AI36" s="704"/>
      <c r="AJ36" s="704"/>
      <c r="AK36" s="704"/>
      <c r="AL36" s="646" t="s">
        <v>121</v>
      </c>
      <c r="AM36" s="647"/>
      <c r="AN36" s="647"/>
      <c r="AO36" s="705"/>
      <c r="AQ36" s="678" t="s">
        <v>324</v>
      </c>
      <c r="AR36" s="679"/>
      <c r="AS36" s="679"/>
      <c r="AT36" s="679"/>
      <c r="AU36" s="679"/>
      <c r="AV36" s="679"/>
      <c r="AW36" s="679"/>
      <c r="AX36" s="679"/>
      <c r="AY36" s="680"/>
      <c r="AZ36" s="641">
        <v>1708305</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325722</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2399806</v>
      </c>
      <c r="CS36" s="644"/>
      <c r="CT36" s="644"/>
      <c r="CU36" s="644"/>
      <c r="CV36" s="644"/>
      <c r="CW36" s="644"/>
      <c r="CX36" s="644"/>
      <c r="CY36" s="645"/>
      <c r="CZ36" s="646">
        <v>5</v>
      </c>
      <c r="DA36" s="675"/>
      <c r="DB36" s="675"/>
      <c r="DC36" s="676"/>
      <c r="DD36" s="649">
        <v>1851398</v>
      </c>
      <c r="DE36" s="644"/>
      <c r="DF36" s="644"/>
      <c r="DG36" s="644"/>
      <c r="DH36" s="644"/>
      <c r="DI36" s="644"/>
      <c r="DJ36" s="644"/>
      <c r="DK36" s="645"/>
      <c r="DL36" s="649">
        <v>489821</v>
      </c>
      <c r="DM36" s="644"/>
      <c r="DN36" s="644"/>
      <c r="DO36" s="644"/>
      <c r="DP36" s="644"/>
      <c r="DQ36" s="644"/>
      <c r="DR36" s="644"/>
      <c r="DS36" s="644"/>
      <c r="DT36" s="644"/>
      <c r="DU36" s="644"/>
      <c r="DV36" s="645"/>
      <c r="DW36" s="646">
        <v>1.9</v>
      </c>
      <c r="DX36" s="675"/>
      <c r="DY36" s="675"/>
      <c r="DZ36" s="675"/>
      <c r="EA36" s="675"/>
      <c r="EB36" s="675"/>
      <c r="EC36" s="677"/>
    </row>
    <row r="37" spans="2:133" ht="11.25" customHeight="1" x14ac:dyDescent="0.15">
      <c r="B37" s="638" t="s">
        <v>327</v>
      </c>
      <c r="C37" s="639"/>
      <c r="D37" s="639"/>
      <c r="E37" s="639"/>
      <c r="F37" s="639"/>
      <c r="G37" s="639"/>
      <c r="H37" s="639"/>
      <c r="I37" s="639"/>
      <c r="J37" s="639"/>
      <c r="K37" s="639"/>
      <c r="L37" s="639"/>
      <c r="M37" s="639"/>
      <c r="N37" s="639"/>
      <c r="O37" s="639"/>
      <c r="P37" s="639"/>
      <c r="Q37" s="640"/>
      <c r="R37" s="641">
        <v>1693942</v>
      </c>
      <c r="S37" s="644"/>
      <c r="T37" s="644"/>
      <c r="U37" s="644"/>
      <c r="V37" s="644"/>
      <c r="W37" s="644"/>
      <c r="X37" s="644"/>
      <c r="Y37" s="645"/>
      <c r="Z37" s="703">
        <v>3.5</v>
      </c>
      <c r="AA37" s="703"/>
      <c r="AB37" s="703"/>
      <c r="AC37" s="703"/>
      <c r="AD37" s="704" t="s">
        <v>236</v>
      </c>
      <c r="AE37" s="704"/>
      <c r="AF37" s="704"/>
      <c r="AG37" s="704"/>
      <c r="AH37" s="704"/>
      <c r="AI37" s="704"/>
      <c r="AJ37" s="704"/>
      <c r="AK37" s="704"/>
      <c r="AL37" s="646" t="s">
        <v>121</v>
      </c>
      <c r="AM37" s="647"/>
      <c r="AN37" s="647"/>
      <c r="AO37" s="705"/>
      <c r="AQ37" s="678" t="s">
        <v>328</v>
      </c>
      <c r="AR37" s="679"/>
      <c r="AS37" s="679"/>
      <c r="AT37" s="679"/>
      <c r="AU37" s="679"/>
      <c r="AV37" s="679"/>
      <c r="AW37" s="679"/>
      <c r="AX37" s="679"/>
      <c r="AY37" s="680"/>
      <c r="AZ37" s="641">
        <v>94341</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12298</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176573</v>
      </c>
      <c r="CS37" s="642"/>
      <c r="CT37" s="642"/>
      <c r="CU37" s="642"/>
      <c r="CV37" s="642"/>
      <c r="CW37" s="642"/>
      <c r="CX37" s="642"/>
      <c r="CY37" s="643"/>
      <c r="CZ37" s="646">
        <v>0.4</v>
      </c>
      <c r="DA37" s="675"/>
      <c r="DB37" s="675"/>
      <c r="DC37" s="676"/>
      <c r="DD37" s="649">
        <v>158794</v>
      </c>
      <c r="DE37" s="642"/>
      <c r="DF37" s="642"/>
      <c r="DG37" s="642"/>
      <c r="DH37" s="642"/>
      <c r="DI37" s="642"/>
      <c r="DJ37" s="642"/>
      <c r="DK37" s="643"/>
      <c r="DL37" s="649">
        <v>125589</v>
      </c>
      <c r="DM37" s="642"/>
      <c r="DN37" s="642"/>
      <c r="DO37" s="642"/>
      <c r="DP37" s="642"/>
      <c r="DQ37" s="642"/>
      <c r="DR37" s="642"/>
      <c r="DS37" s="642"/>
      <c r="DT37" s="642"/>
      <c r="DU37" s="642"/>
      <c r="DV37" s="643"/>
      <c r="DW37" s="646">
        <v>0.5</v>
      </c>
      <c r="DX37" s="675"/>
      <c r="DY37" s="675"/>
      <c r="DZ37" s="675"/>
      <c r="EA37" s="675"/>
      <c r="EB37" s="675"/>
      <c r="EC37" s="677"/>
    </row>
    <row r="38" spans="2:133" ht="11.25" customHeight="1" x14ac:dyDescent="0.15">
      <c r="B38" s="653" t="s">
        <v>331</v>
      </c>
      <c r="C38" s="654"/>
      <c r="D38" s="654"/>
      <c r="E38" s="654"/>
      <c r="F38" s="654"/>
      <c r="G38" s="654"/>
      <c r="H38" s="654"/>
      <c r="I38" s="654"/>
      <c r="J38" s="654"/>
      <c r="K38" s="654"/>
      <c r="L38" s="654"/>
      <c r="M38" s="654"/>
      <c r="N38" s="654"/>
      <c r="O38" s="654"/>
      <c r="P38" s="654"/>
      <c r="Q38" s="655"/>
      <c r="R38" s="656">
        <v>48099283</v>
      </c>
      <c r="S38" s="693"/>
      <c r="T38" s="693"/>
      <c r="U38" s="693"/>
      <c r="V38" s="693"/>
      <c r="W38" s="693"/>
      <c r="X38" s="693"/>
      <c r="Y38" s="698"/>
      <c r="Z38" s="699">
        <v>100</v>
      </c>
      <c r="AA38" s="699"/>
      <c r="AB38" s="699"/>
      <c r="AC38" s="699"/>
      <c r="AD38" s="700">
        <v>24492059</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t="s">
        <v>249</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20051</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4865886</v>
      </c>
      <c r="CS38" s="644"/>
      <c r="CT38" s="644"/>
      <c r="CU38" s="644"/>
      <c r="CV38" s="644"/>
      <c r="CW38" s="644"/>
      <c r="CX38" s="644"/>
      <c r="CY38" s="645"/>
      <c r="CZ38" s="646">
        <v>10.199999999999999</v>
      </c>
      <c r="DA38" s="675"/>
      <c r="DB38" s="675"/>
      <c r="DC38" s="676"/>
      <c r="DD38" s="649">
        <v>4292486</v>
      </c>
      <c r="DE38" s="644"/>
      <c r="DF38" s="644"/>
      <c r="DG38" s="644"/>
      <c r="DH38" s="644"/>
      <c r="DI38" s="644"/>
      <c r="DJ38" s="644"/>
      <c r="DK38" s="645"/>
      <c r="DL38" s="649">
        <v>4058581</v>
      </c>
      <c r="DM38" s="644"/>
      <c r="DN38" s="644"/>
      <c r="DO38" s="644"/>
      <c r="DP38" s="644"/>
      <c r="DQ38" s="644"/>
      <c r="DR38" s="644"/>
      <c r="DS38" s="644"/>
      <c r="DT38" s="644"/>
      <c r="DU38" s="644"/>
      <c r="DV38" s="645"/>
      <c r="DW38" s="646">
        <v>15.5</v>
      </c>
      <c r="DX38" s="675"/>
      <c r="DY38" s="675"/>
      <c r="DZ38" s="675"/>
      <c r="EA38" s="675"/>
      <c r="EB38" s="675"/>
      <c r="EC38" s="677"/>
    </row>
    <row r="39" spans="2:133" ht="11.25" customHeight="1" x14ac:dyDescent="0.15">
      <c r="AQ39" s="678" t="s">
        <v>335</v>
      </c>
      <c r="AR39" s="679"/>
      <c r="AS39" s="679"/>
      <c r="AT39" s="679"/>
      <c r="AU39" s="679"/>
      <c r="AV39" s="679"/>
      <c r="AW39" s="679"/>
      <c r="AX39" s="679"/>
      <c r="AY39" s="680"/>
      <c r="AZ39" s="641" t="s">
        <v>121</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101</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467697</v>
      </c>
      <c r="CS39" s="642"/>
      <c r="CT39" s="642"/>
      <c r="CU39" s="642"/>
      <c r="CV39" s="642"/>
      <c r="CW39" s="642"/>
      <c r="CX39" s="642"/>
      <c r="CY39" s="643"/>
      <c r="CZ39" s="646">
        <v>1</v>
      </c>
      <c r="DA39" s="675"/>
      <c r="DB39" s="675"/>
      <c r="DC39" s="676"/>
      <c r="DD39" s="649" t="s">
        <v>121</v>
      </c>
      <c r="DE39" s="642"/>
      <c r="DF39" s="642"/>
      <c r="DG39" s="642"/>
      <c r="DH39" s="642"/>
      <c r="DI39" s="642"/>
      <c r="DJ39" s="642"/>
      <c r="DK39" s="643"/>
      <c r="DL39" s="649" t="s">
        <v>121</v>
      </c>
      <c r="DM39" s="642"/>
      <c r="DN39" s="642"/>
      <c r="DO39" s="642"/>
      <c r="DP39" s="642"/>
      <c r="DQ39" s="642"/>
      <c r="DR39" s="642"/>
      <c r="DS39" s="642"/>
      <c r="DT39" s="642"/>
      <c r="DU39" s="642"/>
      <c r="DV39" s="643"/>
      <c r="DW39" s="646" t="s">
        <v>236</v>
      </c>
      <c r="DX39" s="675"/>
      <c r="DY39" s="675"/>
      <c r="DZ39" s="675"/>
      <c r="EA39" s="675"/>
      <c r="EB39" s="675"/>
      <c r="EC39" s="677"/>
    </row>
    <row r="40" spans="2:133" ht="11.25" customHeight="1" x14ac:dyDescent="0.15">
      <c r="AQ40" s="678" t="s">
        <v>339</v>
      </c>
      <c r="AR40" s="679"/>
      <c r="AS40" s="679"/>
      <c r="AT40" s="679"/>
      <c r="AU40" s="679"/>
      <c r="AV40" s="679"/>
      <c r="AW40" s="679"/>
      <c r="AX40" s="679"/>
      <c r="AY40" s="680"/>
      <c r="AZ40" s="641">
        <v>698188</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112</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2377142</v>
      </c>
      <c r="CS40" s="644"/>
      <c r="CT40" s="644"/>
      <c r="CU40" s="644"/>
      <c r="CV40" s="644"/>
      <c r="CW40" s="644"/>
      <c r="CX40" s="644"/>
      <c r="CY40" s="645"/>
      <c r="CZ40" s="646">
        <v>5</v>
      </c>
      <c r="DA40" s="675"/>
      <c r="DB40" s="675"/>
      <c r="DC40" s="676"/>
      <c r="DD40" s="649">
        <v>26692</v>
      </c>
      <c r="DE40" s="644"/>
      <c r="DF40" s="644"/>
      <c r="DG40" s="644"/>
      <c r="DH40" s="644"/>
      <c r="DI40" s="644"/>
      <c r="DJ40" s="644"/>
      <c r="DK40" s="645"/>
      <c r="DL40" s="649">
        <v>25977</v>
      </c>
      <c r="DM40" s="644"/>
      <c r="DN40" s="644"/>
      <c r="DO40" s="644"/>
      <c r="DP40" s="644"/>
      <c r="DQ40" s="644"/>
      <c r="DR40" s="644"/>
      <c r="DS40" s="644"/>
      <c r="DT40" s="644"/>
      <c r="DU40" s="644"/>
      <c r="DV40" s="645"/>
      <c r="DW40" s="646">
        <v>0.1</v>
      </c>
      <c r="DX40" s="675"/>
      <c r="DY40" s="675"/>
      <c r="DZ40" s="675"/>
      <c r="EA40" s="675"/>
      <c r="EB40" s="675"/>
      <c r="EC40" s="677"/>
    </row>
    <row r="41" spans="2:133" ht="11.25" customHeight="1" x14ac:dyDescent="0.15">
      <c r="AQ41" s="690" t="s">
        <v>342</v>
      </c>
      <c r="AR41" s="691"/>
      <c r="AS41" s="691"/>
      <c r="AT41" s="691"/>
      <c r="AU41" s="691"/>
      <c r="AV41" s="691"/>
      <c r="AW41" s="691"/>
      <c r="AX41" s="691"/>
      <c r="AY41" s="692"/>
      <c r="AZ41" s="656">
        <v>2459393</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306</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121</v>
      </c>
      <c r="CS41" s="642"/>
      <c r="CT41" s="642"/>
      <c r="CU41" s="642"/>
      <c r="CV41" s="642"/>
      <c r="CW41" s="642"/>
      <c r="CX41" s="642"/>
      <c r="CY41" s="643"/>
      <c r="CZ41" s="646" t="s">
        <v>249</v>
      </c>
      <c r="DA41" s="675"/>
      <c r="DB41" s="675"/>
      <c r="DC41" s="676"/>
      <c r="DD41" s="649" t="s">
        <v>236</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8162825</v>
      </c>
      <c r="CS42" s="644"/>
      <c r="CT42" s="644"/>
      <c r="CU42" s="644"/>
      <c r="CV42" s="644"/>
      <c r="CW42" s="644"/>
      <c r="CX42" s="644"/>
      <c r="CY42" s="645"/>
      <c r="CZ42" s="646">
        <v>17.100000000000001</v>
      </c>
      <c r="DA42" s="647"/>
      <c r="DB42" s="647"/>
      <c r="DC42" s="648"/>
      <c r="DD42" s="649">
        <v>1050553</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102823</v>
      </c>
      <c r="CS43" s="642"/>
      <c r="CT43" s="642"/>
      <c r="CU43" s="642"/>
      <c r="CV43" s="642"/>
      <c r="CW43" s="642"/>
      <c r="CX43" s="642"/>
      <c r="CY43" s="643"/>
      <c r="CZ43" s="646">
        <v>0.2</v>
      </c>
      <c r="DA43" s="675"/>
      <c r="DB43" s="675"/>
      <c r="DC43" s="676"/>
      <c r="DD43" s="649">
        <v>102823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349</v>
      </c>
      <c r="CD44" s="669" t="s">
        <v>300</v>
      </c>
      <c r="CE44" s="670"/>
      <c r="CF44" s="638" t="s">
        <v>350</v>
      </c>
      <c r="CG44" s="639"/>
      <c r="CH44" s="639"/>
      <c r="CI44" s="639"/>
      <c r="CJ44" s="639"/>
      <c r="CK44" s="639"/>
      <c r="CL44" s="639"/>
      <c r="CM44" s="639"/>
      <c r="CN44" s="639"/>
      <c r="CO44" s="639"/>
      <c r="CP44" s="639"/>
      <c r="CQ44" s="640"/>
      <c r="CR44" s="641">
        <v>8017328</v>
      </c>
      <c r="CS44" s="644"/>
      <c r="CT44" s="644"/>
      <c r="CU44" s="644"/>
      <c r="CV44" s="644"/>
      <c r="CW44" s="644"/>
      <c r="CX44" s="644"/>
      <c r="CY44" s="645"/>
      <c r="CZ44" s="646">
        <v>16.8</v>
      </c>
      <c r="DA44" s="647"/>
      <c r="DB44" s="647"/>
      <c r="DC44" s="648"/>
      <c r="DD44" s="649">
        <v>994957</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351</v>
      </c>
      <c r="CG45" s="639"/>
      <c r="CH45" s="639"/>
      <c r="CI45" s="639"/>
      <c r="CJ45" s="639"/>
      <c r="CK45" s="639"/>
      <c r="CL45" s="639"/>
      <c r="CM45" s="639"/>
      <c r="CN45" s="639"/>
      <c r="CO45" s="639"/>
      <c r="CP45" s="639"/>
      <c r="CQ45" s="640"/>
      <c r="CR45" s="641">
        <v>4846104</v>
      </c>
      <c r="CS45" s="642"/>
      <c r="CT45" s="642"/>
      <c r="CU45" s="642"/>
      <c r="CV45" s="642"/>
      <c r="CW45" s="642"/>
      <c r="CX45" s="642"/>
      <c r="CY45" s="643"/>
      <c r="CZ45" s="646">
        <v>10.199999999999999</v>
      </c>
      <c r="DA45" s="675"/>
      <c r="DB45" s="675"/>
      <c r="DC45" s="676"/>
      <c r="DD45" s="649">
        <v>211862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352</v>
      </c>
      <c r="CG46" s="639"/>
      <c r="CH46" s="639"/>
      <c r="CI46" s="639"/>
      <c r="CJ46" s="639"/>
      <c r="CK46" s="639"/>
      <c r="CL46" s="639"/>
      <c r="CM46" s="639"/>
      <c r="CN46" s="639"/>
      <c r="CO46" s="639"/>
      <c r="CP46" s="639"/>
      <c r="CQ46" s="640"/>
      <c r="CR46" s="641">
        <v>3100631</v>
      </c>
      <c r="CS46" s="644"/>
      <c r="CT46" s="644"/>
      <c r="CU46" s="644"/>
      <c r="CV46" s="644"/>
      <c r="CW46" s="644"/>
      <c r="CX46" s="644"/>
      <c r="CY46" s="645"/>
      <c r="CZ46" s="646">
        <v>6.5</v>
      </c>
      <c r="DA46" s="647"/>
      <c r="DB46" s="647"/>
      <c r="DC46" s="648"/>
      <c r="DD46" s="649">
        <v>774436</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353</v>
      </c>
      <c r="CG47" s="639"/>
      <c r="CH47" s="639"/>
      <c r="CI47" s="639"/>
      <c r="CJ47" s="639"/>
      <c r="CK47" s="639"/>
      <c r="CL47" s="639"/>
      <c r="CM47" s="639"/>
      <c r="CN47" s="639"/>
      <c r="CO47" s="639"/>
      <c r="CP47" s="639"/>
      <c r="CQ47" s="640"/>
      <c r="CR47" s="641">
        <v>145497</v>
      </c>
      <c r="CS47" s="642"/>
      <c r="CT47" s="642"/>
      <c r="CU47" s="642"/>
      <c r="CV47" s="642"/>
      <c r="CW47" s="642"/>
      <c r="CX47" s="642"/>
      <c r="CY47" s="643"/>
      <c r="CZ47" s="646">
        <v>0.3</v>
      </c>
      <c r="DA47" s="675"/>
      <c r="DB47" s="675"/>
      <c r="DC47" s="676"/>
      <c r="DD47" s="649">
        <v>55596</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354</v>
      </c>
      <c r="CG48" s="639"/>
      <c r="CH48" s="639"/>
      <c r="CI48" s="639"/>
      <c r="CJ48" s="639"/>
      <c r="CK48" s="639"/>
      <c r="CL48" s="639"/>
      <c r="CM48" s="639"/>
      <c r="CN48" s="639"/>
      <c r="CO48" s="639"/>
      <c r="CP48" s="639"/>
      <c r="CQ48" s="640"/>
      <c r="CR48" s="641" t="s">
        <v>121</v>
      </c>
      <c r="CS48" s="644"/>
      <c r="CT48" s="644"/>
      <c r="CU48" s="644"/>
      <c r="CV48" s="644"/>
      <c r="CW48" s="644"/>
      <c r="CX48" s="644"/>
      <c r="CY48" s="645"/>
      <c r="CZ48" s="646" t="s">
        <v>236</v>
      </c>
      <c r="DA48" s="647"/>
      <c r="DB48" s="647"/>
      <c r="DC48" s="648"/>
      <c r="DD48" s="649" t="s">
        <v>121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355</v>
      </c>
      <c r="CE49" s="654"/>
      <c r="CF49" s="654"/>
      <c r="CG49" s="654"/>
      <c r="CH49" s="654"/>
      <c r="CI49" s="654"/>
      <c r="CJ49" s="654"/>
      <c r="CK49" s="654"/>
      <c r="CL49" s="654"/>
      <c r="CM49" s="654"/>
      <c r="CN49" s="654"/>
      <c r="CO49" s="654"/>
      <c r="CP49" s="654"/>
      <c r="CQ49" s="655"/>
      <c r="CR49" s="656">
        <v>47611226</v>
      </c>
      <c r="CS49" s="657"/>
      <c r="CT49" s="657"/>
      <c r="CU49" s="657"/>
      <c r="CV49" s="657"/>
      <c r="CW49" s="657"/>
      <c r="CX49" s="657"/>
      <c r="CY49" s="658"/>
      <c r="CZ49" s="659">
        <v>100</v>
      </c>
      <c r="DA49" s="660"/>
      <c r="DB49" s="660"/>
      <c r="DC49" s="661"/>
      <c r="DD49" s="662">
        <v>29031439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BayMQGR2ihki+e28c1xicy7TY7VhYNyOmo/4Hr6RQy1ncqGCeAtICRsEXFYuXgXU7C22h2DgTRDY8ksYphjT6w==" saltValue="gN7Bd7jIP6q8rju183T0A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378</v>
      </c>
      <c r="C7" s="1120"/>
      <c r="D7" s="1120"/>
      <c r="E7" s="1120"/>
      <c r="F7" s="1120"/>
      <c r="G7" s="1120"/>
      <c r="H7" s="1120"/>
      <c r="I7" s="1120"/>
      <c r="J7" s="1120"/>
      <c r="K7" s="1120"/>
      <c r="L7" s="1120"/>
      <c r="M7" s="1120"/>
      <c r="N7" s="1120"/>
      <c r="O7" s="1120"/>
      <c r="P7" s="1121"/>
      <c r="Q7" s="1173">
        <v>50013</v>
      </c>
      <c r="R7" s="1174"/>
      <c r="S7" s="1174"/>
      <c r="T7" s="1174"/>
      <c r="U7" s="1174"/>
      <c r="V7" s="1174">
        <v>49540</v>
      </c>
      <c r="W7" s="1174"/>
      <c r="X7" s="1174"/>
      <c r="Y7" s="1174"/>
      <c r="Z7" s="1174"/>
      <c r="AA7" s="1174">
        <v>473</v>
      </c>
      <c r="AB7" s="1174"/>
      <c r="AC7" s="1174"/>
      <c r="AD7" s="1174"/>
      <c r="AE7" s="1175"/>
      <c r="AF7" s="1176">
        <v>289</v>
      </c>
      <c r="AG7" s="1177"/>
      <c r="AH7" s="1177"/>
      <c r="AI7" s="1177"/>
      <c r="AJ7" s="1178"/>
      <c r="AK7" s="1160">
        <v>44</v>
      </c>
      <c r="AL7" s="1161"/>
      <c r="AM7" s="1161"/>
      <c r="AN7" s="1161"/>
      <c r="AO7" s="1161"/>
      <c r="AP7" s="1161">
        <v>70068</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575</v>
      </c>
      <c r="BT7" s="1165"/>
      <c r="BU7" s="1165"/>
      <c r="BV7" s="1165"/>
      <c r="BW7" s="1165"/>
      <c r="BX7" s="1165"/>
      <c r="BY7" s="1165"/>
      <c r="BZ7" s="1165"/>
      <c r="CA7" s="1165"/>
      <c r="CB7" s="1165"/>
      <c r="CC7" s="1165"/>
      <c r="CD7" s="1165"/>
      <c r="CE7" s="1165"/>
      <c r="CF7" s="1165"/>
      <c r="CG7" s="1166"/>
      <c r="CH7" s="1157">
        <v>0</v>
      </c>
      <c r="CI7" s="1158"/>
      <c r="CJ7" s="1158"/>
      <c r="CK7" s="1158"/>
      <c r="CL7" s="1159"/>
      <c r="CM7" s="1157">
        <v>-84</v>
      </c>
      <c r="CN7" s="1158"/>
      <c r="CO7" s="1158"/>
      <c r="CP7" s="1158"/>
      <c r="CQ7" s="1159"/>
      <c r="CR7" s="1157">
        <v>9</v>
      </c>
      <c r="CS7" s="1158"/>
      <c r="CT7" s="1158"/>
      <c r="CU7" s="1158"/>
      <c r="CV7" s="1159"/>
      <c r="CW7" s="1157" t="s">
        <v>580</v>
      </c>
      <c r="CX7" s="1158"/>
      <c r="CY7" s="1158"/>
      <c r="CZ7" s="1158"/>
      <c r="DA7" s="1159"/>
      <c r="DB7" s="1157" t="s">
        <v>580</v>
      </c>
      <c r="DC7" s="1158"/>
      <c r="DD7" s="1158"/>
      <c r="DE7" s="1158"/>
      <c r="DF7" s="1159"/>
      <c r="DG7" s="1157" t="s">
        <v>580</v>
      </c>
      <c r="DH7" s="1158"/>
      <c r="DI7" s="1158"/>
      <c r="DJ7" s="1158"/>
      <c r="DK7" s="1159"/>
      <c r="DL7" s="1157" t="s">
        <v>580</v>
      </c>
      <c r="DM7" s="1158"/>
      <c r="DN7" s="1158"/>
      <c r="DO7" s="1158"/>
      <c r="DP7" s="1159"/>
      <c r="DQ7" s="1157" t="s">
        <v>580</v>
      </c>
      <c r="DR7" s="1158"/>
      <c r="DS7" s="1158"/>
      <c r="DT7" s="1158"/>
      <c r="DU7" s="1159"/>
      <c r="DV7" s="1184"/>
      <c r="DW7" s="1185"/>
      <c r="DX7" s="1185"/>
      <c r="DY7" s="1185"/>
      <c r="DZ7" s="1186"/>
      <c r="EA7" s="234"/>
    </row>
    <row r="8" spans="1:131" s="235" customFormat="1" ht="26.25" customHeight="1" x14ac:dyDescent="0.15">
      <c r="A8" s="241">
        <v>2</v>
      </c>
      <c r="B8" s="1106" t="s">
        <v>379</v>
      </c>
      <c r="C8" s="1107"/>
      <c r="D8" s="1107"/>
      <c r="E8" s="1107"/>
      <c r="F8" s="1107"/>
      <c r="G8" s="1107"/>
      <c r="H8" s="1107"/>
      <c r="I8" s="1107"/>
      <c r="J8" s="1107"/>
      <c r="K8" s="1107"/>
      <c r="L8" s="1107"/>
      <c r="M8" s="1107"/>
      <c r="N8" s="1107"/>
      <c r="O8" s="1107"/>
      <c r="P8" s="1108"/>
      <c r="Q8" s="1112">
        <v>28</v>
      </c>
      <c r="R8" s="1113"/>
      <c r="S8" s="1113"/>
      <c r="T8" s="1113"/>
      <c r="U8" s="1113"/>
      <c r="V8" s="1113">
        <v>13</v>
      </c>
      <c r="W8" s="1113"/>
      <c r="X8" s="1113"/>
      <c r="Y8" s="1113"/>
      <c r="Z8" s="1113"/>
      <c r="AA8" s="1113">
        <v>15</v>
      </c>
      <c r="AB8" s="1113"/>
      <c r="AC8" s="1113"/>
      <c r="AD8" s="1113"/>
      <c r="AE8" s="1114"/>
      <c r="AF8" s="1088">
        <v>15</v>
      </c>
      <c r="AG8" s="1089"/>
      <c r="AH8" s="1089"/>
      <c r="AI8" s="1089"/>
      <c r="AJ8" s="1090"/>
      <c r="AK8" s="1155">
        <v>1</v>
      </c>
      <c r="AL8" s="1156"/>
      <c r="AM8" s="1156"/>
      <c r="AN8" s="1156"/>
      <c r="AO8" s="1156"/>
      <c r="AP8" s="1156" t="s">
        <v>580</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576</v>
      </c>
      <c r="BT8" s="1084"/>
      <c r="BU8" s="1084"/>
      <c r="BV8" s="1084"/>
      <c r="BW8" s="1084"/>
      <c r="BX8" s="1084"/>
      <c r="BY8" s="1084"/>
      <c r="BZ8" s="1084"/>
      <c r="CA8" s="1084"/>
      <c r="CB8" s="1084"/>
      <c r="CC8" s="1084"/>
      <c r="CD8" s="1084"/>
      <c r="CE8" s="1084"/>
      <c r="CF8" s="1084"/>
      <c r="CG8" s="1085"/>
      <c r="CH8" s="1058">
        <v>-22</v>
      </c>
      <c r="CI8" s="1059"/>
      <c r="CJ8" s="1059"/>
      <c r="CK8" s="1059"/>
      <c r="CL8" s="1060"/>
      <c r="CM8" s="1058">
        <v>1170</v>
      </c>
      <c r="CN8" s="1059"/>
      <c r="CO8" s="1059"/>
      <c r="CP8" s="1059"/>
      <c r="CQ8" s="1060"/>
      <c r="CR8" s="1058">
        <v>3</v>
      </c>
      <c r="CS8" s="1059"/>
      <c r="CT8" s="1059"/>
      <c r="CU8" s="1059"/>
      <c r="CV8" s="1060"/>
      <c r="CW8" s="1058" t="s">
        <v>580</v>
      </c>
      <c r="CX8" s="1059"/>
      <c r="CY8" s="1059"/>
      <c r="CZ8" s="1059"/>
      <c r="DA8" s="1060"/>
      <c r="DB8" s="1058" t="s">
        <v>580</v>
      </c>
      <c r="DC8" s="1059"/>
      <c r="DD8" s="1059"/>
      <c r="DE8" s="1059"/>
      <c r="DF8" s="1060"/>
      <c r="DG8" s="1058" t="s">
        <v>580</v>
      </c>
      <c r="DH8" s="1059"/>
      <c r="DI8" s="1059"/>
      <c r="DJ8" s="1059"/>
      <c r="DK8" s="1060"/>
      <c r="DL8" s="1058" t="s">
        <v>580</v>
      </c>
      <c r="DM8" s="1059"/>
      <c r="DN8" s="1059"/>
      <c r="DO8" s="1059"/>
      <c r="DP8" s="1060"/>
      <c r="DQ8" s="1058" t="s">
        <v>580</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577</v>
      </c>
      <c r="BT9" s="1084"/>
      <c r="BU9" s="1084"/>
      <c r="BV9" s="1084"/>
      <c r="BW9" s="1084"/>
      <c r="BX9" s="1084"/>
      <c r="BY9" s="1084"/>
      <c r="BZ9" s="1084"/>
      <c r="CA9" s="1084"/>
      <c r="CB9" s="1084"/>
      <c r="CC9" s="1084"/>
      <c r="CD9" s="1084"/>
      <c r="CE9" s="1084"/>
      <c r="CF9" s="1084"/>
      <c r="CG9" s="1085"/>
      <c r="CH9" s="1058">
        <v>2</v>
      </c>
      <c r="CI9" s="1059"/>
      <c r="CJ9" s="1059"/>
      <c r="CK9" s="1059"/>
      <c r="CL9" s="1060"/>
      <c r="CM9" s="1058">
        <v>156</v>
      </c>
      <c r="CN9" s="1059"/>
      <c r="CO9" s="1059"/>
      <c r="CP9" s="1059"/>
      <c r="CQ9" s="1060"/>
      <c r="CR9" s="1058">
        <v>69</v>
      </c>
      <c r="CS9" s="1059"/>
      <c r="CT9" s="1059"/>
      <c r="CU9" s="1059"/>
      <c r="CV9" s="1060"/>
      <c r="CW9" s="1058" t="s">
        <v>580</v>
      </c>
      <c r="CX9" s="1059"/>
      <c r="CY9" s="1059"/>
      <c r="CZ9" s="1059"/>
      <c r="DA9" s="1060"/>
      <c r="DB9" s="1058" t="s">
        <v>580</v>
      </c>
      <c r="DC9" s="1059"/>
      <c r="DD9" s="1059"/>
      <c r="DE9" s="1059"/>
      <c r="DF9" s="1060"/>
      <c r="DG9" s="1058" t="s">
        <v>580</v>
      </c>
      <c r="DH9" s="1059"/>
      <c r="DI9" s="1059"/>
      <c r="DJ9" s="1059"/>
      <c r="DK9" s="1060"/>
      <c r="DL9" s="1058" t="s">
        <v>580</v>
      </c>
      <c r="DM9" s="1059"/>
      <c r="DN9" s="1059"/>
      <c r="DO9" s="1059"/>
      <c r="DP9" s="1060"/>
      <c r="DQ9" s="1058" t="s">
        <v>580</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t="s">
        <v>579</v>
      </c>
      <c r="BS10" s="1083" t="s">
        <v>578</v>
      </c>
      <c r="BT10" s="1084"/>
      <c r="BU10" s="1084"/>
      <c r="BV10" s="1084"/>
      <c r="BW10" s="1084"/>
      <c r="BX10" s="1084"/>
      <c r="BY10" s="1084"/>
      <c r="BZ10" s="1084"/>
      <c r="CA10" s="1084"/>
      <c r="CB10" s="1084"/>
      <c r="CC10" s="1084"/>
      <c r="CD10" s="1084"/>
      <c r="CE10" s="1084"/>
      <c r="CF10" s="1084"/>
      <c r="CG10" s="1085"/>
      <c r="CH10" s="1058">
        <v>-1</v>
      </c>
      <c r="CI10" s="1059"/>
      <c r="CJ10" s="1059"/>
      <c r="CK10" s="1059"/>
      <c r="CL10" s="1060"/>
      <c r="CM10" s="1058">
        <v>2310</v>
      </c>
      <c r="CN10" s="1059"/>
      <c r="CO10" s="1059"/>
      <c r="CP10" s="1059"/>
      <c r="CQ10" s="1060"/>
      <c r="CR10" s="1058">
        <v>10</v>
      </c>
      <c r="CS10" s="1059"/>
      <c r="CT10" s="1059"/>
      <c r="CU10" s="1059"/>
      <c r="CV10" s="1060"/>
      <c r="CW10" s="1058">
        <v>130</v>
      </c>
      <c r="CX10" s="1059"/>
      <c r="CY10" s="1059"/>
      <c r="CZ10" s="1059"/>
      <c r="DA10" s="1060"/>
      <c r="DB10" s="1058" t="s">
        <v>580</v>
      </c>
      <c r="DC10" s="1059"/>
      <c r="DD10" s="1059"/>
      <c r="DE10" s="1059"/>
      <c r="DF10" s="1060"/>
      <c r="DG10" s="1058" t="s">
        <v>580</v>
      </c>
      <c r="DH10" s="1059"/>
      <c r="DI10" s="1059"/>
      <c r="DJ10" s="1059"/>
      <c r="DK10" s="1060"/>
      <c r="DL10" s="1058">
        <v>19</v>
      </c>
      <c r="DM10" s="1059"/>
      <c r="DN10" s="1059"/>
      <c r="DO10" s="1059"/>
      <c r="DP10" s="1060"/>
      <c r="DQ10" s="1058">
        <v>17</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380</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381</v>
      </c>
      <c r="B23" s="1013" t="s">
        <v>382</v>
      </c>
      <c r="C23" s="1014"/>
      <c r="D23" s="1014"/>
      <c r="E23" s="1014"/>
      <c r="F23" s="1014"/>
      <c r="G23" s="1014"/>
      <c r="H23" s="1014"/>
      <c r="I23" s="1014"/>
      <c r="J23" s="1014"/>
      <c r="K23" s="1014"/>
      <c r="L23" s="1014"/>
      <c r="M23" s="1014"/>
      <c r="N23" s="1014"/>
      <c r="O23" s="1014"/>
      <c r="P23" s="1015"/>
      <c r="Q23" s="1137">
        <v>48099</v>
      </c>
      <c r="R23" s="1138"/>
      <c r="S23" s="1138"/>
      <c r="T23" s="1138"/>
      <c r="U23" s="1138"/>
      <c r="V23" s="1138">
        <v>47611</v>
      </c>
      <c r="W23" s="1138"/>
      <c r="X23" s="1138"/>
      <c r="Y23" s="1138"/>
      <c r="Z23" s="1138"/>
      <c r="AA23" s="1138">
        <v>488</v>
      </c>
      <c r="AB23" s="1138"/>
      <c r="AC23" s="1138"/>
      <c r="AD23" s="1138"/>
      <c r="AE23" s="1139"/>
      <c r="AF23" s="1140">
        <v>304</v>
      </c>
      <c r="AG23" s="1138"/>
      <c r="AH23" s="1138"/>
      <c r="AI23" s="1138"/>
      <c r="AJ23" s="1141"/>
      <c r="AK23" s="1142"/>
      <c r="AL23" s="1143"/>
      <c r="AM23" s="1143"/>
      <c r="AN23" s="1143"/>
      <c r="AO23" s="1143"/>
      <c r="AP23" s="1138">
        <v>70068</v>
      </c>
      <c r="AQ23" s="1138"/>
      <c r="AR23" s="1138"/>
      <c r="AS23" s="1138"/>
      <c r="AT23" s="1138"/>
      <c r="AU23" s="1144"/>
      <c r="AV23" s="1144"/>
      <c r="AW23" s="1144"/>
      <c r="AX23" s="1144"/>
      <c r="AY23" s="1145"/>
      <c r="AZ23" s="1134" t="s">
        <v>121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361</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393</v>
      </c>
      <c r="C28" s="1120"/>
      <c r="D28" s="1120"/>
      <c r="E28" s="1120"/>
      <c r="F28" s="1120"/>
      <c r="G28" s="1120"/>
      <c r="H28" s="1120"/>
      <c r="I28" s="1120"/>
      <c r="J28" s="1120"/>
      <c r="K28" s="1120"/>
      <c r="L28" s="1120"/>
      <c r="M28" s="1120"/>
      <c r="N28" s="1120"/>
      <c r="O28" s="1120"/>
      <c r="P28" s="1121"/>
      <c r="Q28" s="1122">
        <v>10618</v>
      </c>
      <c r="R28" s="1123"/>
      <c r="S28" s="1123"/>
      <c r="T28" s="1123"/>
      <c r="U28" s="1123"/>
      <c r="V28" s="1123">
        <v>10177</v>
      </c>
      <c r="W28" s="1123"/>
      <c r="X28" s="1123"/>
      <c r="Y28" s="1123"/>
      <c r="Z28" s="1123"/>
      <c r="AA28" s="1123">
        <v>441</v>
      </c>
      <c r="AB28" s="1123"/>
      <c r="AC28" s="1123"/>
      <c r="AD28" s="1123"/>
      <c r="AE28" s="1124"/>
      <c r="AF28" s="1125">
        <v>441</v>
      </c>
      <c r="AG28" s="1123"/>
      <c r="AH28" s="1123"/>
      <c r="AI28" s="1123"/>
      <c r="AJ28" s="1126"/>
      <c r="AK28" s="1127">
        <v>698</v>
      </c>
      <c r="AL28" s="1115"/>
      <c r="AM28" s="1115"/>
      <c r="AN28" s="1115"/>
      <c r="AO28" s="1115"/>
      <c r="AP28" s="1115" t="s">
        <v>580</v>
      </c>
      <c r="AQ28" s="1115"/>
      <c r="AR28" s="1115"/>
      <c r="AS28" s="1115"/>
      <c r="AT28" s="1115"/>
      <c r="AU28" s="1115" t="s">
        <v>580</v>
      </c>
      <c r="AV28" s="1115"/>
      <c r="AW28" s="1115"/>
      <c r="AX28" s="1115"/>
      <c r="AY28" s="1115"/>
      <c r="AZ28" s="1116" t="s">
        <v>580</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394</v>
      </c>
      <c r="C29" s="1107"/>
      <c r="D29" s="1107"/>
      <c r="E29" s="1107"/>
      <c r="F29" s="1107"/>
      <c r="G29" s="1107"/>
      <c r="H29" s="1107"/>
      <c r="I29" s="1107"/>
      <c r="J29" s="1107"/>
      <c r="K29" s="1107"/>
      <c r="L29" s="1107"/>
      <c r="M29" s="1107"/>
      <c r="N29" s="1107"/>
      <c r="O29" s="1107"/>
      <c r="P29" s="1108"/>
      <c r="Q29" s="1112">
        <v>9250</v>
      </c>
      <c r="R29" s="1113"/>
      <c r="S29" s="1113"/>
      <c r="T29" s="1113"/>
      <c r="U29" s="1113"/>
      <c r="V29" s="1113">
        <v>9090</v>
      </c>
      <c r="W29" s="1113"/>
      <c r="X29" s="1113"/>
      <c r="Y29" s="1113"/>
      <c r="Z29" s="1113"/>
      <c r="AA29" s="1113">
        <v>160</v>
      </c>
      <c r="AB29" s="1113"/>
      <c r="AC29" s="1113"/>
      <c r="AD29" s="1113"/>
      <c r="AE29" s="1114"/>
      <c r="AF29" s="1088">
        <v>160</v>
      </c>
      <c r="AG29" s="1089"/>
      <c r="AH29" s="1089"/>
      <c r="AI29" s="1089"/>
      <c r="AJ29" s="1090"/>
      <c r="AK29" s="1049">
        <v>1271</v>
      </c>
      <c r="AL29" s="1040"/>
      <c r="AM29" s="1040"/>
      <c r="AN29" s="1040"/>
      <c r="AO29" s="1040"/>
      <c r="AP29" s="1040" t="s">
        <v>580</v>
      </c>
      <c r="AQ29" s="1040"/>
      <c r="AR29" s="1040"/>
      <c r="AS29" s="1040"/>
      <c r="AT29" s="1040"/>
      <c r="AU29" s="1040" t="s">
        <v>580</v>
      </c>
      <c r="AV29" s="1040"/>
      <c r="AW29" s="1040"/>
      <c r="AX29" s="1040"/>
      <c r="AY29" s="1040"/>
      <c r="AZ29" s="1111" t="s">
        <v>580</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395</v>
      </c>
      <c r="C30" s="1107"/>
      <c r="D30" s="1107"/>
      <c r="E30" s="1107"/>
      <c r="F30" s="1107"/>
      <c r="G30" s="1107"/>
      <c r="H30" s="1107"/>
      <c r="I30" s="1107"/>
      <c r="J30" s="1107"/>
      <c r="K30" s="1107"/>
      <c r="L30" s="1107"/>
      <c r="M30" s="1107"/>
      <c r="N30" s="1107"/>
      <c r="O30" s="1107"/>
      <c r="P30" s="1108"/>
      <c r="Q30" s="1112">
        <v>960</v>
      </c>
      <c r="R30" s="1113"/>
      <c r="S30" s="1113"/>
      <c r="T30" s="1113"/>
      <c r="U30" s="1113"/>
      <c r="V30" s="1113">
        <v>928</v>
      </c>
      <c r="W30" s="1113"/>
      <c r="X30" s="1113"/>
      <c r="Y30" s="1113"/>
      <c r="Z30" s="1113"/>
      <c r="AA30" s="1113">
        <v>32</v>
      </c>
      <c r="AB30" s="1113"/>
      <c r="AC30" s="1113"/>
      <c r="AD30" s="1113"/>
      <c r="AE30" s="1114"/>
      <c r="AF30" s="1088">
        <v>32</v>
      </c>
      <c r="AG30" s="1089"/>
      <c r="AH30" s="1089"/>
      <c r="AI30" s="1089"/>
      <c r="AJ30" s="1090"/>
      <c r="AK30" s="1049">
        <v>242</v>
      </c>
      <c r="AL30" s="1040"/>
      <c r="AM30" s="1040"/>
      <c r="AN30" s="1040"/>
      <c r="AO30" s="1040"/>
      <c r="AP30" s="1040" t="s">
        <v>580</v>
      </c>
      <c r="AQ30" s="1040"/>
      <c r="AR30" s="1040"/>
      <c r="AS30" s="1040"/>
      <c r="AT30" s="1040"/>
      <c r="AU30" s="1040" t="s">
        <v>580</v>
      </c>
      <c r="AV30" s="1040"/>
      <c r="AW30" s="1040"/>
      <c r="AX30" s="1040"/>
      <c r="AY30" s="1040"/>
      <c r="AZ30" s="1111" t="s">
        <v>580</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396</v>
      </c>
      <c r="C31" s="1107"/>
      <c r="D31" s="1107"/>
      <c r="E31" s="1107"/>
      <c r="F31" s="1107"/>
      <c r="G31" s="1107"/>
      <c r="H31" s="1107"/>
      <c r="I31" s="1107"/>
      <c r="J31" s="1107"/>
      <c r="K31" s="1107"/>
      <c r="L31" s="1107"/>
      <c r="M31" s="1107"/>
      <c r="N31" s="1107"/>
      <c r="O31" s="1107"/>
      <c r="P31" s="1108"/>
      <c r="Q31" s="1112">
        <v>1947</v>
      </c>
      <c r="R31" s="1113"/>
      <c r="S31" s="1113"/>
      <c r="T31" s="1113"/>
      <c r="U31" s="1113"/>
      <c r="V31" s="1113">
        <v>1893</v>
      </c>
      <c r="W31" s="1113"/>
      <c r="X31" s="1113"/>
      <c r="Y31" s="1113"/>
      <c r="Z31" s="1113"/>
      <c r="AA31" s="1113">
        <v>54</v>
      </c>
      <c r="AB31" s="1113"/>
      <c r="AC31" s="1113"/>
      <c r="AD31" s="1113"/>
      <c r="AE31" s="1114"/>
      <c r="AF31" s="1088">
        <v>1579</v>
      </c>
      <c r="AG31" s="1089"/>
      <c r="AH31" s="1089"/>
      <c r="AI31" s="1089"/>
      <c r="AJ31" s="1090"/>
      <c r="AK31" s="1049" t="s">
        <v>580</v>
      </c>
      <c r="AL31" s="1040"/>
      <c r="AM31" s="1040"/>
      <c r="AN31" s="1040"/>
      <c r="AO31" s="1040"/>
      <c r="AP31" s="1040">
        <v>3242</v>
      </c>
      <c r="AQ31" s="1040"/>
      <c r="AR31" s="1040"/>
      <c r="AS31" s="1040"/>
      <c r="AT31" s="1040"/>
      <c r="AU31" s="1040">
        <v>3</v>
      </c>
      <c r="AV31" s="1040"/>
      <c r="AW31" s="1040"/>
      <c r="AX31" s="1040"/>
      <c r="AY31" s="1040"/>
      <c r="AZ31" s="1111" t="s">
        <v>580</v>
      </c>
      <c r="BA31" s="1111"/>
      <c r="BB31" s="1111"/>
      <c r="BC31" s="1111"/>
      <c r="BD31" s="1111"/>
      <c r="BE31" s="1101" t="s">
        <v>397</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398</v>
      </c>
      <c r="C32" s="1107"/>
      <c r="D32" s="1107"/>
      <c r="E32" s="1107"/>
      <c r="F32" s="1107"/>
      <c r="G32" s="1107"/>
      <c r="H32" s="1107"/>
      <c r="I32" s="1107"/>
      <c r="J32" s="1107"/>
      <c r="K32" s="1107"/>
      <c r="L32" s="1107"/>
      <c r="M32" s="1107"/>
      <c r="N32" s="1107"/>
      <c r="O32" s="1107"/>
      <c r="P32" s="1108"/>
      <c r="Q32" s="1112">
        <v>777</v>
      </c>
      <c r="R32" s="1113"/>
      <c r="S32" s="1113"/>
      <c r="T32" s="1113"/>
      <c r="U32" s="1113"/>
      <c r="V32" s="1113">
        <v>777</v>
      </c>
      <c r="W32" s="1113"/>
      <c r="X32" s="1113"/>
      <c r="Y32" s="1113"/>
      <c r="Z32" s="1113"/>
      <c r="AA32" s="1113">
        <v>0</v>
      </c>
      <c r="AB32" s="1113"/>
      <c r="AC32" s="1113"/>
      <c r="AD32" s="1113"/>
      <c r="AE32" s="1114"/>
      <c r="AF32" s="1088">
        <v>0</v>
      </c>
      <c r="AG32" s="1089"/>
      <c r="AH32" s="1089"/>
      <c r="AI32" s="1089"/>
      <c r="AJ32" s="1090"/>
      <c r="AK32" s="1049">
        <v>360</v>
      </c>
      <c r="AL32" s="1040"/>
      <c r="AM32" s="1040"/>
      <c r="AN32" s="1040"/>
      <c r="AO32" s="1040"/>
      <c r="AP32" s="1040">
        <v>5852</v>
      </c>
      <c r="AQ32" s="1040"/>
      <c r="AR32" s="1040"/>
      <c r="AS32" s="1040"/>
      <c r="AT32" s="1040"/>
      <c r="AU32" s="1040">
        <v>5208</v>
      </c>
      <c r="AV32" s="1040"/>
      <c r="AW32" s="1040"/>
      <c r="AX32" s="1040"/>
      <c r="AY32" s="1040"/>
      <c r="AZ32" s="1111" t="s">
        <v>580</v>
      </c>
      <c r="BA32" s="1111"/>
      <c r="BB32" s="1111"/>
      <c r="BC32" s="1111"/>
      <c r="BD32" s="1111"/>
      <c r="BE32" s="1101" t="s">
        <v>399</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400</v>
      </c>
      <c r="C33" s="1107"/>
      <c r="D33" s="1107"/>
      <c r="E33" s="1107"/>
      <c r="F33" s="1107"/>
      <c r="G33" s="1107"/>
      <c r="H33" s="1107"/>
      <c r="I33" s="1107"/>
      <c r="J33" s="1107"/>
      <c r="K33" s="1107"/>
      <c r="L33" s="1107"/>
      <c r="M33" s="1107"/>
      <c r="N33" s="1107"/>
      <c r="O33" s="1107"/>
      <c r="P33" s="1108"/>
      <c r="Q33" s="1112">
        <v>3165</v>
      </c>
      <c r="R33" s="1113"/>
      <c r="S33" s="1113"/>
      <c r="T33" s="1113"/>
      <c r="U33" s="1113"/>
      <c r="V33" s="1113">
        <v>3127</v>
      </c>
      <c r="W33" s="1113"/>
      <c r="X33" s="1113"/>
      <c r="Y33" s="1113"/>
      <c r="Z33" s="1113"/>
      <c r="AA33" s="1113">
        <v>38</v>
      </c>
      <c r="AB33" s="1113"/>
      <c r="AC33" s="1113"/>
      <c r="AD33" s="1113"/>
      <c r="AE33" s="1114"/>
      <c r="AF33" s="1088">
        <v>0</v>
      </c>
      <c r="AG33" s="1089"/>
      <c r="AH33" s="1089"/>
      <c r="AI33" s="1089"/>
      <c r="AJ33" s="1090"/>
      <c r="AK33" s="1049">
        <v>1348</v>
      </c>
      <c r="AL33" s="1040"/>
      <c r="AM33" s="1040"/>
      <c r="AN33" s="1040"/>
      <c r="AO33" s="1040"/>
      <c r="AP33" s="1040">
        <v>17047</v>
      </c>
      <c r="AQ33" s="1040"/>
      <c r="AR33" s="1040"/>
      <c r="AS33" s="1040"/>
      <c r="AT33" s="1040"/>
      <c r="AU33" s="1040">
        <v>16467</v>
      </c>
      <c r="AV33" s="1040"/>
      <c r="AW33" s="1040"/>
      <c r="AX33" s="1040"/>
      <c r="AY33" s="1040"/>
      <c r="AZ33" s="1111" t="s">
        <v>580</v>
      </c>
      <c r="BA33" s="1111"/>
      <c r="BB33" s="1111"/>
      <c r="BC33" s="1111"/>
      <c r="BD33" s="1111"/>
      <c r="BE33" s="1101" t="s">
        <v>399</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401</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381</v>
      </c>
      <c r="B63" s="1013" t="s">
        <v>402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2213</v>
      </c>
      <c r="AG63" s="1028"/>
      <c r="AH63" s="1028"/>
      <c r="AI63" s="1028"/>
      <c r="AJ63" s="1099"/>
      <c r="AK63" s="1100"/>
      <c r="AL63" s="1032"/>
      <c r="AM63" s="1032"/>
      <c r="AN63" s="1032"/>
      <c r="AO63" s="1032"/>
      <c r="AP63" s="1028">
        <v>26141</v>
      </c>
      <c r="AQ63" s="1028"/>
      <c r="AR63" s="1028"/>
      <c r="AS63" s="1028"/>
      <c r="AT63" s="1028"/>
      <c r="AU63" s="1028">
        <v>21678</v>
      </c>
      <c r="AV63" s="1028"/>
      <c r="AW63" s="1028"/>
      <c r="AX63" s="1028"/>
      <c r="AY63" s="1028"/>
      <c r="AZ63" s="1094"/>
      <c r="BA63" s="1094"/>
      <c r="BB63" s="1094"/>
      <c r="BC63" s="1094"/>
      <c r="BD63" s="1094"/>
      <c r="BE63" s="1029"/>
      <c r="BF63" s="1029"/>
      <c r="BG63" s="1029"/>
      <c r="BH63" s="1029"/>
      <c r="BI63" s="1030"/>
      <c r="BJ63" s="1095" t="s">
        <v>121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404</v>
      </c>
      <c r="B66" s="1065"/>
      <c r="C66" s="1065"/>
      <c r="D66" s="1065"/>
      <c r="E66" s="1065"/>
      <c r="F66" s="1065"/>
      <c r="G66" s="1065"/>
      <c r="H66" s="1065"/>
      <c r="I66" s="1065"/>
      <c r="J66" s="1065"/>
      <c r="K66" s="1065"/>
      <c r="L66" s="1065"/>
      <c r="M66" s="1065"/>
      <c r="N66" s="1065"/>
      <c r="O66" s="1065"/>
      <c r="P66" s="1066"/>
      <c r="Q66" s="1070" t="s">
        <v>385</v>
      </c>
      <c r="R66" s="1071"/>
      <c r="S66" s="1071"/>
      <c r="T66" s="1071"/>
      <c r="U66" s="1072"/>
      <c r="V66" s="1070" t="s">
        <v>386</v>
      </c>
      <c r="W66" s="1071"/>
      <c r="X66" s="1071"/>
      <c r="Y66" s="1071"/>
      <c r="Z66" s="1072"/>
      <c r="AA66" s="1070" t="s">
        <v>405</v>
      </c>
      <c r="AB66" s="1071"/>
      <c r="AC66" s="1071"/>
      <c r="AD66" s="1071"/>
      <c r="AE66" s="1072"/>
      <c r="AF66" s="1076" t="s">
        <v>406</v>
      </c>
      <c r="AG66" s="1077"/>
      <c r="AH66" s="1077"/>
      <c r="AI66" s="1077"/>
      <c r="AJ66" s="1078"/>
      <c r="AK66" s="1070" t="s">
        <v>389</v>
      </c>
      <c r="AL66" s="1065"/>
      <c r="AM66" s="1065"/>
      <c r="AN66" s="1065"/>
      <c r="AO66" s="1066"/>
      <c r="AP66" s="1070" t="s">
        <v>390</v>
      </c>
      <c r="AQ66" s="1071"/>
      <c r="AR66" s="1071"/>
      <c r="AS66" s="1071"/>
      <c r="AT66" s="1072"/>
      <c r="AU66" s="1070" t="s">
        <v>407</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563</v>
      </c>
      <c r="C68" s="1055"/>
      <c r="D68" s="1055"/>
      <c r="E68" s="1055"/>
      <c r="F68" s="1055"/>
      <c r="G68" s="1055"/>
      <c r="H68" s="1055"/>
      <c r="I68" s="1055"/>
      <c r="J68" s="1055"/>
      <c r="K68" s="1055"/>
      <c r="L68" s="1055"/>
      <c r="M68" s="1055"/>
      <c r="N68" s="1055"/>
      <c r="O68" s="1055"/>
      <c r="P68" s="1056"/>
      <c r="Q68" s="1057">
        <v>42</v>
      </c>
      <c r="R68" s="1051"/>
      <c r="S68" s="1051"/>
      <c r="T68" s="1051"/>
      <c r="U68" s="1051"/>
      <c r="V68" s="1051">
        <v>42</v>
      </c>
      <c r="W68" s="1051"/>
      <c r="X68" s="1051"/>
      <c r="Y68" s="1051"/>
      <c r="Z68" s="1051"/>
      <c r="AA68" s="1051">
        <v>0</v>
      </c>
      <c r="AB68" s="1051"/>
      <c r="AC68" s="1051"/>
      <c r="AD68" s="1051"/>
      <c r="AE68" s="1051"/>
      <c r="AF68" s="1051">
        <v>0</v>
      </c>
      <c r="AG68" s="1051"/>
      <c r="AH68" s="1051"/>
      <c r="AI68" s="1051"/>
      <c r="AJ68" s="1051"/>
      <c r="AK68" s="1051" t="s">
        <v>580</v>
      </c>
      <c r="AL68" s="1051"/>
      <c r="AM68" s="1051"/>
      <c r="AN68" s="1051"/>
      <c r="AO68" s="1051"/>
      <c r="AP68" s="1051">
        <v>119</v>
      </c>
      <c r="AQ68" s="1051"/>
      <c r="AR68" s="1051"/>
      <c r="AS68" s="1051"/>
      <c r="AT68" s="1051"/>
      <c r="AU68" s="1051">
        <v>81</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564</v>
      </c>
      <c r="C69" s="1044"/>
      <c r="D69" s="1044"/>
      <c r="E69" s="1044"/>
      <c r="F69" s="1044"/>
      <c r="G69" s="1044"/>
      <c r="H69" s="1044"/>
      <c r="I69" s="1044"/>
      <c r="J69" s="1044"/>
      <c r="K69" s="1044"/>
      <c r="L69" s="1044"/>
      <c r="M69" s="1044"/>
      <c r="N69" s="1044"/>
      <c r="O69" s="1044"/>
      <c r="P69" s="1045"/>
      <c r="Q69" s="1046">
        <v>1206</v>
      </c>
      <c r="R69" s="1040"/>
      <c r="S69" s="1040"/>
      <c r="T69" s="1040"/>
      <c r="U69" s="1040"/>
      <c r="V69" s="1040">
        <v>842</v>
      </c>
      <c r="W69" s="1040"/>
      <c r="X69" s="1040"/>
      <c r="Y69" s="1040"/>
      <c r="Z69" s="1040"/>
      <c r="AA69" s="1040">
        <v>364</v>
      </c>
      <c r="AB69" s="1040"/>
      <c r="AC69" s="1040"/>
      <c r="AD69" s="1040"/>
      <c r="AE69" s="1040"/>
      <c r="AF69" s="1040">
        <v>288</v>
      </c>
      <c r="AG69" s="1040"/>
      <c r="AH69" s="1040"/>
      <c r="AI69" s="1040"/>
      <c r="AJ69" s="1040"/>
      <c r="AK69" s="1040" t="s">
        <v>580</v>
      </c>
      <c r="AL69" s="1040"/>
      <c r="AM69" s="1040"/>
      <c r="AN69" s="1040"/>
      <c r="AO69" s="1040"/>
      <c r="AP69" s="1040">
        <v>17566</v>
      </c>
      <c r="AQ69" s="1040"/>
      <c r="AR69" s="1040"/>
      <c r="AS69" s="1040"/>
      <c r="AT69" s="1040"/>
      <c r="AU69" s="1040">
        <v>65</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565</v>
      </c>
      <c r="C70" s="1044"/>
      <c r="D70" s="1044"/>
      <c r="E70" s="1044"/>
      <c r="F70" s="1044"/>
      <c r="G70" s="1044"/>
      <c r="H70" s="1044"/>
      <c r="I70" s="1044"/>
      <c r="J70" s="1044"/>
      <c r="K70" s="1044"/>
      <c r="L70" s="1044"/>
      <c r="M70" s="1044"/>
      <c r="N70" s="1044"/>
      <c r="O70" s="1044"/>
      <c r="P70" s="1045"/>
      <c r="Q70" s="1046">
        <v>217</v>
      </c>
      <c r="R70" s="1040"/>
      <c r="S70" s="1040"/>
      <c r="T70" s="1040"/>
      <c r="U70" s="1040"/>
      <c r="V70" s="1040">
        <v>193</v>
      </c>
      <c r="W70" s="1040"/>
      <c r="X70" s="1040"/>
      <c r="Y70" s="1040"/>
      <c r="Z70" s="1040"/>
      <c r="AA70" s="1040">
        <v>24</v>
      </c>
      <c r="AB70" s="1040"/>
      <c r="AC70" s="1040"/>
      <c r="AD70" s="1040"/>
      <c r="AE70" s="1040"/>
      <c r="AF70" s="1040">
        <v>24</v>
      </c>
      <c r="AG70" s="1040"/>
      <c r="AH70" s="1040"/>
      <c r="AI70" s="1040"/>
      <c r="AJ70" s="1040"/>
      <c r="AK70" s="1040" t="s">
        <v>580</v>
      </c>
      <c r="AL70" s="1040"/>
      <c r="AM70" s="1040"/>
      <c r="AN70" s="1040"/>
      <c r="AO70" s="1040"/>
      <c r="AP70" s="1040">
        <v>4</v>
      </c>
      <c r="AQ70" s="1040"/>
      <c r="AR70" s="1040"/>
      <c r="AS70" s="1040"/>
      <c r="AT70" s="1040"/>
      <c r="AU70" s="1040" t="s">
        <v>580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566</v>
      </c>
      <c r="C71" s="1044"/>
      <c r="D71" s="1044"/>
      <c r="E71" s="1044"/>
      <c r="F71" s="1044"/>
      <c r="G71" s="1044"/>
      <c r="H71" s="1044"/>
      <c r="I71" s="1044"/>
      <c r="J71" s="1044"/>
      <c r="K71" s="1044"/>
      <c r="L71" s="1044"/>
      <c r="M71" s="1044"/>
      <c r="N71" s="1044"/>
      <c r="O71" s="1044"/>
      <c r="P71" s="1045"/>
      <c r="Q71" s="1046">
        <v>421</v>
      </c>
      <c r="R71" s="1040"/>
      <c r="S71" s="1040"/>
      <c r="T71" s="1040"/>
      <c r="U71" s="1040"/>
      <c r="V71" s="1040">
        <v>364</v>
      </c>
      <c r="W71" s="1040"/>
      <c r="X71" s="1040"/>
      <c r="Y71" s="1040"/>
      <c r="Z71" s="1040"/>
      <c r="AA71" s="1040">
        <v>57</v>
      </c>
      <c r="AB71" s="1040"/>
      <c r="AC71" s="1040"/>
      <c r="AD71" s="1040"/>
      <c r="AE71" s="1040"/>
      <c r="AF71" s="1040">
        <v>57</v>
      </c>
      <c r="AG71" s="1040"/>
      <c r="AH71" s="1040"/>
      <c r="AI71" s="1040"/>
      <c r="AJ71" s="1040"/>
      <c r="AK71" s="1040">
        <v>83</v>
      </c>
      <c r="AL71" s="1040"/>
      <c r="AM71" s="1040"/>
      <c r="AN71" s="1040"/>
      <c r="AO71" s="1040"/>
      <c r="AP71" s="1040" t="s">
        <v>580</v>
      </c>
      <c r="AQ71" s="1040"/>
      <c r="AR71" s="1040"/>
      <c r="AS71" s="1040"/>
      <c r="AT71" s="1040"/>
      <c r="AU71" s="1040" t="s">
        <v>580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567</v>
      </c>
      <c r="C72" s="1044"/>
      <c r="D72" s="1044"/>
      <c r="E72" s="1044"/>
      <c r="F72" s="1044"/>
      <c r="G72" s="1044"/>
      <c r="H72" s="1044"/>
      <c r="I72" s="1044"/>
      <c r="J72" s="1044"/>
      <c r="K72" s="1044"/>
      <c r="L72" s="1044"/>
      <c r="M72" s="1044"/>
      <c r="N72" s="1044"/>
      <c r="O72" s="1044"/>
      <c r="P72" s="1045"/>
      <c r="Q72" s="1046">
        <v>6213</v>
      </c>
      <c r="R72" s="1040"/>
      <c r="S72" s="1040"/>
      <c r="T72" s="1040"/>
      <c r="U72" s="1040"/>
      <c r="V72" s="1040">
        <v>5645</v>
      </c>
      <c r="W72" s="1040"/>
      <c r="X72" s="1040"/>
      <c r="Y72" s="1040"/>
      <c r="Z72" s="1040"/>
      <c r="AA72" s="1040">
        <v>568</v>
      </c>
      <c r="AB72" s="1040"/>
      <c r="AC72" s="1040"/>
      <c r="AD72" s="1040"/>
      <c r="AE72" s="1040"/>
      <c r="AF72" s="1040">
        <v>568</v>
      </c>
      <c r="AG72" s="1040"/>
      <c r="AH72" s="1040"/>
      <c r="AI72" s="1040"/>
      <c r="AJ72" s="1040"/>
      <c r="AK72" s="1040" t="s">
        <v>580</v>
      </c>
      <c r="AL72" s="1040"/>
      <c r="AM72" s="1040"/>
      <c r="AN72" s="1040"/>
      <c r="AO72" s="1040"/>
      <c r="AP72" s="1040" t="s">
        <v>580</v>
      </c>
      <c r="AQ72" s="1040"/>
      <c r="AR72" s="1040"/>
      <c r="AS72" s="1040"/>
      <c r="AT72" s="1040"/>
      <c r="AU72" s="1040" t="s">
        <v>580</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568</v>
      </c>
      <c r="C73" s="1044"/>
      <c r="D73" s="1044"/>
      <c r="E73" s="1044"/>
      <c r="F73" s="1044"/>
      <c r="G73" s="1044"/>
      <c r="H73" s="1044"/>
      <c r="I73" s="1044"/>
      <c r="J73" s="1044"/>
      <c r="K73" s="1044"/>
      <c r="L73" s="1044"/>
      <c r="M73" s="1044"/>
      <c r="N73" s="1044"/>
      <c r="O73" s="1044"/>
      <c r="P73" s="1045"/>
      <c r="Q73" s="1046">
        <v>1692</v>
      </c>
      <c r="R73" s="1040"/>
      <c r="S73" s="1040"/>
      <c r="T73" s="1040"/>
      <c r="U73" s="1040"/>
      <c r="V73" s="1040">
        <v>1657</v>
      </c>
      <c r="W73" s="1040"/>
      <c r="X73" s="1040"/>
      <c r="Y73" s="1040"/>
      <c r="Z73" s="1040"/>
      <c r="AA73" s="1040">
        <v>35</v>
      </c>
      <c r="AB73" s="1040"/>
      <c r="AC73" s="1040"/>
      <c r="AD73" s="1040"/>
      <c r="AE73" s="1040"/>
      <c r="AF73" s="1040">
        <v>35</v>
      </c>
      <c r="AG73" s="1040"/>
      <c r="AH73" s="1040"/>
      <c r="AI73" s="1040"/>
      <c r="AJ73" s="1040"/>
      <c r="AK73" s="1040" t="s">
        <v>580</v>
      </c>
      <c r="AL73" s="1040"/>
      <c r="AM73" s="1040"/>
      <c r="AN73" s="1040"/>
      <c r="AO73" s="1040"/>
      <c r="AP73" s="1040" t="s">
        <v>580</v>
      </c>
      <c r="AQ73" s="1040"/>
      <c r="AR73" s="1040"/>
      <c r="AS73" s="1040"/>
      <c r="AT73" s="1040"/>
      <c r="AU73" s="1040" t="s">
        <v>580</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569</v>
      </c>
      <c r="C74" s="1044"/>
      <c r="D74" s="1044"/>
      <c r="E74" s="1044"/>
      <c r="F74" s="1044"/>
      <c r="G74" s="1044"/>
      <c r="H74" s="1044"/>
      <c r="I74" s="1044"/>
      <c r="J74" s="1044"/>
      <c r="K74" s="1044"/>
      <c r="L74" s="1044"/>
      <c r="M74" s="1044"/>
      <c r="N74" s="1044"/>
      <c r="O74" s="1044"/>
      <c r="P74" s="1045"/>
      <c r="Q74" s="1046">
        <v>7</v>
      </c>
      <c r="R74" s="1040"/>
      <c r="S74" s="1040"/>
      <c r="T74" s="1040"/>
      <c r="U74" s="1040"/>
      <c r="V74" s="1040">
        <v>6</v>
      </c>
      <c r="W74" s="1040"/>
      <c r="X74" s="1040"/>
      <c r="Y74" s="1040"/>
      <c r="Z74" s="1040"/>
      <c r="AA74" s="1040">
        <v>1</v>
      </c>
      <c r="AB74" s="1040"/>
      <c r="AC74" s="1040"/>
      <c r="AD74" s="1040"/>
      <c r="AE74" s="1040"/>
      <c r="AF74" s="1040">
        <v>1</v>
      </c>
      <c r="AG74" s="1040"/>
      <c r="AH74" s="1040"/>
      <c r="AI74" s="1040"/>
      <c r="AJ74" s="1040"/>
      <c r="AK74" s="1040" t="s">
        <v>580</v>
      </c>
      <c r="AL74" s="1040"/>
      <c r="AM74" s="1040"/>
      <c r="AN74" s="1040"/>
      <c r="AO74" s="1040"/>
      <c r="AP74" s="1040" t="s">
        <v>580</v>
      </c>
      <c r="AQ74" s="1040"/>
      <c r="AR74" s="1040"/>
      <c r="AS74" s="1040"/>
      <c r="AT74" s="1040"/>
      <c r="AU74" s="1040" t="s">
        <v>580</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570</v>
      </c>
      <c r="C75" s="1044"/>
      <c r="D75" s="1044"/>
      <c r="E75" s="1044"/>
      <c r="F75" s="1044"/>
      <c r="G75" s="1044"/>
      <c r="H75" s="1044"/>
      <c r="I75" s="1044"/>
      <c r="J75" s="1044"/>
      <c r="K75" s="1044"/>
      <c r="L75" s="1044"/>
      <c r="M75" s="1044"/>
      <c r="N75" s="1044"/>
      <c r="O75" s="1044"/>
      <c r="P75" s="1045"/>
      <c r="Q75" s="1047">
        <v>42</v>
      </c>
      <c r="R75" s="1048"/>
      <c r="S75" s="1048"/>
      <c r="T75" s="1048"/>
      <c r="U75" s="1049"/>
      <c r="V75" s="1050">
        <v>38</v>
      </c>
      <c r="W75" s="1048"/>
      <c r="X75" s="1048"/>
      <c r="Y75" s="1048"/>
      <c r="Z75" s="1049"/>
      <c r="AA75" s="1050">
        <v>4</v>
      </c>
      <c r="AB75" s="1048"/>
      <c r="AC75" s="1048"/>
      <c r="AD75" s="1048"/>
      <c r="AE75" s="1049"/>
      <c r="AF75" s="1050">
        <v>4</v>
      </c>
      <c r="AG75" s="1048"/>
      <c r="AH75" s="1048"/>
      <c r="AI75" s="1048"/>
      <c r="AJ75" s="1049"/>
      <c r="AK75" s="1050">
        <v>27</v>
      </c>
      <c r="AL75" s="1048"/>
      <c r="AM75" s="1048"/>
      <c r="AN75" s="1048"/>
      <c r="AO75" s="1049"/>
      <c r="AP75" s="1050" t="s">
        <v>580</v>
      </c>
      <c r="AQ75" s="1048"/>
      <c r="AR75" s="1048"/>
      <c r="AS75" s="1048"/>
      <c r="AT75" s="1049"/>
      <c r="AU75" s="1050" t="s">
        <v>580</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571</v>
      </c>
      <c r="C76" s="1044"/>
      <c r="D76" s="1044"/>
      <c r="E76" s="1044"/>
      <c r="F76" s="1044"/>
      <c r="G76" s="1044"/>
      <c r="H76" s="1044"/>
      <c r="I76" s="1044"/>
      <c r="J76" s="1044"/>
      <c r="K76" s="1044"/>
      <c r="L76" s="1044"/>
      <c r="M76" s="1044"/>
      <c r="N76" s="1044"/>
      <c r="O76" s="1044"/>
      <c r="P76" s="1045"/>
      <c r="Q76" s="1047">
        <v>1149</v>
      </c>
      <c r="R76" s="1048"/>
      <c r="S76" s="1048"/>
      <c r="T76" s="1048"/>
      <c r="U76" s="1049"/>
      <c r="V76" s="1050">
        <v>1114</v>
      </c>
      <c r="W76" s="1048"/>
      <c r="X76" s="1048"/>
      <c r="Y76" s="1048"/>
      <c r="Z76" s="1049"/>
      <c r="AA76" s="1050">
        <v>34</v>
      </c>
      <c r="AB76" s="1048"/>
      <c r="AC76" s="1048"/>
      <c r="AD76" s="1048"/>
      <c r="AE76" s="1049"/>
      <c r="AF76" s="1050">
        <v>34</v>
      </c>
      <c r="AG76" s="1048"/>
      <c r="AH76" s="1048"/>
      <c r="AI76" s="1048"/>
      <c r="AJ76" s="1049"/>
      <c r="AK76" s="1050">
        <v>578</v>
      </c>
      <c r="AL76" s="1048"/>
      <c r="AM76" s="1048"/>
      <c r="AN76" s="1048"/>
      <c r="AO76" s="1049"/>
      <c r="AP76" s="1050" t="s">
        <v>580</v>
      </c>
      <c r="AQ76" s="1048"/>
      <c r="AR76" s="1048"/>
      <c r="AS76" s="1048"/>
      <c r="AT76" s="1049"/>
      <c r="AU76" s="1050" t="s">
        <v>580</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572</v>
      </c>
      <c r="C77" s="1044"/>
      <c r="D77" s="1044"/>
      <c r="E77" s="1044"/>
      <c r="F77" s="1044"/>
      <c r="G77" s="1044"/>
      <c r="H77" s="1044"/>
      <c r="I77" s="1044"/>
      <c r="J77" s="1044"/>
      <c r="K77" s="1044"/>
      <c r="L77" s="1044"/>
      <c r="M77" s="1044"/>
      <c r="N77" s="1044"/>
      <c r="O77" s="1044"/>
      <c r="P77" s="1045"/>
      <c r="Q77" s="1047">
        <v>1148</v>
      </c>
      <c r="R77" s="1048"/>
      <c r="S77" s="1048"/>
      <c r="T77" s="1048"/>
      <c r="U77" s="1049"/>
      <c r="V77" s="1050">
        <v>1024</v>
      </c>
      <c r="W77" s="1048"/>
      <c r="X77" s="1048"/>
      <c r="Y77" s="1048"/>
      <c r="Z77" s="1049"/>
      <c r="AA77" s="1050">
        <v>124</v>
      </c>
      <c r="AB77" s="1048"/>
      <c r="AC77" s="1048"/>
      <c r="AD77" s="1048"/>
      <c r="AE77" s="1049"/>
      <c r="AF77" s="1050">
        <v>124</v>
      </c>
      <c r="AG77" s="1048"/>
      <c r="AH77" s="1048"/>
      <c r="AI77" s="1048"/>
      <c r="AJ77" s="1049"/>
      <c r="AK77" s="1050" t="s">
        <v>580</v>
      </c>
      <c r="AL77" s="1048"/>
      <c r="AM77" s="1048"/>
      <c r="AN77" s="1048"/>
      <c r="AO77" s="1049"/>
      <c r="AP77" s="1050" t="s">
        <v>580</v>
      </c>
      <c r="AQ77" s="1048"/>
      <c r="AR77" s="1048"/>
      <c r="AS77" s="1048"/>
      <c r="AT77" s="1049"/>
      <c r="AU77" s="1050" t="s">
        <v>580</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573</v>
      </c>
      <c r="C78" s="1044"/>
      <c r="D78" s="1044"/>
      <c r="E78" s="1044"/>
      <c r="F78" s="1044"/>
      <c r="G78" s="1044"/>
      <c r="H78" s="1044"/>
      <c r="I78" s="1044"/>
      <c r="J78" s="1044"/>
      <c r="K78" s="1044"/>
      <c r="L78" s="1044"/>
      <c r="M78" s="1044"/>
      <c r="N78" s="1044"/>
      <c r="O78" s="1044"/>
      <c r="P78" s="1045"/>
      <c r="Q78" s="1046">
        <v>269648</v>
      </c>
      <c r="R78" s="1040"/>
      <c r="S78" s="1040"/>
      <c r="T78" s="1040"/>
      <c r="U78" s="1040"/>
      <c r="V78" s="1040">
        <v>264684</v>
      </c>
      <c r="W78" s="1040"/>
      <c r="X78" s="1040"/>
      <c r="Y78" s="1040"/>
      <c r="Z78" s="1040"/>
      <c r="AA78" s="1040">
        <v>4964</v>
      </c>
      <c r="AB78" s="1040"/>
      <c r="AC78" s="1040"/>
      <c r="AD78" s="1040"/>
      <c r="AE78" s="1040"/>
      <c r="AF78" s="1040">
        <v>4964</v>
      </c>
      <c r="AG78" s="1040"/>
      <c r="AH78" s="1040"/>
      <c r="AI78" s="1040"/>
      <c r="AJ78" s="1040"/>
      <c r="AK78" s="1040">
        <v>2316</v>
      </c>
      <c r="AL78" s="1040"/>
      <c r="AM78" s="1040"/>
      <c r="AN78" s="1040"/>
      <c r="AO78" s="1040"/>
      <c r="AP78" s="1040" t="s">
        <v>580</v>
      </c>
      <c r="AQ78" s="1040"/>
      <c r="AR78" s="1040"/>
      <c r="AS78" s="1040"/>
      <c r="AT78" s="1040"/>
      <c r="AU78" s="1040" t="s">
        <v>580</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574</v>
      </c>
      <c r="C79" s="1044"/>
      <c r="D79" s="1044"/>
      <c r="E79" s="1044"/>
      <c r="F79" s="1044"/>
      <c r="G79" s="1044"/>
      <c r="H79" s="1044"/>
      <c r="I79" s="1044"/>
      <c r="J79" s="1044"/>
      <c r="K79" s="1044"/>
      <c r="L79" s="1044"/>
      <c r="M79" s="1044"/>
      <c r="N79" s="1044"/>
      <c r="O79" s="1044"/>
      <c r="P79" s="1045"/>
      <c r="Q79" s="1046">
        <v>1223</v>
      </c>
      <c r="R79" s="1040"/>
      <c r="S79" s="1040"/>
      <c r="T79" s="1040"/>
      <c r="U79" s="1040"/>
      <c r="V79" s="1040">
        <v>946</v>
      </c>
      <c r="W79" s="1040"/>
      <c r="X79" s="1040"/>
      <c r="Y79" s="1040"/>
      <c r="Z79" s="1040"/>
      <c r="AA79" s="1040">
        <v>276</v>
      </c>
      <c r="AB79" s="1040"/>
      <c r="AC79" s="1040"/>
      <c r="AD79" s="1040"/>
      <c r="AE79" s="1040"/>
      <c r="AF79" s="1040">
        <v>22</v>
      </c>
      <c r="AG79" s="1040"/>
      <c r="AH79" s="1040"/>
      <c r="AI79" s="1040"/>
      <c r="AJ79" s="1040"/>
      <c r="AK79" s="1040">
        <v>270</v>
      </c>
      <c r="AL79" s="1040"/>
      <c r="AM79" s="1040"/>
      <c r="AN79" s="1040"/>
      <c r="AO79" s="1040"/>
      <c r="AP79" s="1040">
        <v>382</v>
      </c>
      <c r="AQ79" s="1040"/>
      <c r="AR79" s="1040"/>
      <c r="AS79" s="1040"/>
      <c r="AT79" s="1040"/>
      <c r="AU79" s="1040">
        <v>130</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381</v>
      </c>
      <c r="B88" s="1013" t="s">
        <v>408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6121</v>
      </c>
      <c r="AG88" s="1028"/>
      <c r="AH88" s="1028"/>
      <c r="AI88" s="1028"/>
      <c r="AJ88" s="1028"/>
      <c r="AK88" s="1032"/>
      <c r="AL88" s="1032"/>
      <c r="AM88" s="1032"/>
      <c r="AN88" s="1032"/>
      <c r="AO88" s="1032"/>
      <c r="AP88" s="1028">
        <v>18071</v>
      </c>
      <c r="AQ88" s="1028"/>
      <c r="AR88" s="1028"/>
      <c r="AS88" s="1028"/>
      <c r="AT88" s="1028"/>
      <c r="AU88" s="1028">
        <v>276</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409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91</v>
      </c>
      <c r="CS102" s="1020"/>
      <c r="CT102" s="1020"/>
      <c r="CU102" s="1020"/>
      <c r="CV102" s="1021"/>
      <c r="CW102" s="1019">
        <v>130</v>
      </c>
      <c r="CX102" s="1020"/>
      <c r="CY102" s="1020"/>
      <c r="CZ102" s="1020"/>
      <c r="DA102" s="1021"/>
      <c r="DB102" s="1019" t="s">
        <v>580</v>
      </c>
      <c r="DC102" s="1020"/>
      <c r="DD102" s="1020"/>
      <c r="DE102" s="1020"/>
      <c r="DF102" s="1021"/>
      <c r="DG102" s="1019" t="s">
        <v>580</v>
      </c>
      <c r="DH102" s="1020"/>
      <c r="DI102" s="1020"/>
      <c r="DJ102" s="1020"/>
      <c r="DK102" s="1021"/>
      <c r="DL102" s="1019">
        <v>19</v>
      </c>
      <c r="DM102" s="1020"/>
      <c r="DN102" s="1020"/>
      <c r="DO102" s="1020"/>
      <c r="DP102" s="1021"/>
      <c r="DQ102" s="1019">
        <v>17</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417</v>
      </c>
      <c r="AB109" s="963"/>
      <c r="AC109" s="963"/>
      <c r="AD109" s="963"/>
      <c r="AE109" s="964"/>
      <c r="AF109" s="965" t="s">
        <v>299</v>
      </c>
      <c r="AG109" s="963"/>
      <c r="AH109" s="963"/>
      <c r="AI109" s="963"/>
      <c r="AJ109" s="964"/>
      <c r="AK109" s="965" t="s">
        <v>298</v>
      </c>
      <c r="AL109" s="963"/>
      <c r="AM109" s="963"/>
      <c r="AN109" s="963"/>
      <c r="AO109" s="964"/>
      <c r="AP109" s="965" t="s">
        <v>418</v>
      </c>
      <c r="AQ109" s="963"/>
      <c r="AR109" s="963"/>
      <c r="AS109" s="963"/>
      <c r="AT109" s="994"/>
      <c r="AU109" s="962" t="s">
        <v>416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417</v>
      </c>
      <c r="BR109" s="963"/>
      <c r="BS109" s="963"/>
      <c r="BT109" s="963"/>
      <c r="BU109" s="964"/>
      <c r="BV109" s="965" t="s">
        <v>299</v>
      </c>
      <c r="BW109" s="963"/>
      <c r="BX109" s="963"/>
      <c r="BY109" s="963"/>
      <c r="BZ109" s="964"/>
      <c r="CA109" s="965" t="s">
        <v>298</v>
      </c>
      <c r="CB109" s="963"/>
      <c r="CC109" s="963"/>
      <c r="CD109" s="963"/>
      <c r="CE109" s="964"/>
      <c r="CF109" s="1001" t="s">
        <v>418</v>
      </c>
      <c r="CG109" s="1001"/>
      <c r="CH109" s="1001"/>
      <c r="CI109" s="1001"/>
      <c r="CJ109" s="1001"/>
      <c r="CK109" s="965" t="s">
        <v>419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417</v>
      </c>
      <c r="DH109" s="963"/>
      <c r="DI109" s="963"/>
      <c r="DJ109" s="963"/>
      <c r="DK109" s="964"/>
      <c r="DL109" s="965" t="s">
        <v>299</v>
      </c>
      <c r="DM109" s="963"/>
      <c r="DN109" s="963"/>
      <c r="DO109" s="963"/>
      <c r="DP109" s="964"/>
      <c r="DQ109" s="965" t="s">
        <v>298</v>
      </c>
      <c r="DR109" s="963"/>
      <c r="DS109" s="963"/>
      <c r="DT109" s="963"/>
      <c r="DU109" s="964"/>
      <c r="DV109" s="965" t="s">
        <v>418</v>
      </c>
      <c r="DW109" s="963"/>
      <c r="DX109" s="963"/>
      <c r="DY109" s="963"/>
      <c r="DZ109" s="994"/>
    </row>
    <row r="110" spans="1:131" s="226" customFormat="1" ht="26.25" customHeight="1" x14ac:dyDescent="0.15">
      <c r="A110" s="865" t="s">
        <v>420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6358301</v>
      </c>
      <c r="AB110" s="956"/>
      <c r="AC110" s="956"/>
      <c r="AD110" s="956"/>
      <c r="AE110" s="957"/>
      <c r="AF110" s="958">
        <v>6698021</v>
      </c>
      <c r="AG110" s="956"/>
      <c r="AH110" s="956"/>
      <c r="AI110" s="956"/>
      <c r="AJ110" s="957"/>
      <c r="AK110" s="958">
        <v>6810995</v>
      </c>
      <c r="AL110" s="956"/>
      <c r="AM110" s="956"/>
      <c r="AN110" s="956"/>
      <c r="AO110" s="957"/>
      <c r="AP110" s="959">
        <v>33.1</v>
      </c>
      <c r="AQ110" s="960"/>
      <c r="AR110" s="960"/>
      <c r="AS110" s="960"/>
      <c r="AT110" s="961"/>
      <c r="AU110" s="995" t="s">
        <v>67</v>
      </c>
      <c r="AV110" s="996"/>
      <c r="AW110" s="996"/>
      <c r="AX110" s="996"/>
      <c r="AY110" s="996"/>
      <c r="AZ110" s="921" t="s">
        <v>421</v>
      </c>
      <c r="BA110" s="866"/>
      <c r="BB110" s="866"/>
      <c r="BC110" s="866"/>
      <c r="BD110" s="866"/>
      <c r="BE110" s="866"/>
      <c r="BF110" s="866"/>
      <c r="BG110" s="866"/>
      <c r="BH110" s="866"/>
      <c r="BI110" s="866"/>
      <c r="BJ110" s="866"/>
      <c r="BK110" s="866"/>
      <c r="BL110" s="866"/>
      <c r="BM110" s="866"/>
      <c r="BN110" s="866"/>
      <c r="BO110" s="866"/>
      <c r="BP110" s="867"/>
      <c r="BQ110" s="922">
        <v>72271668</v>
      </c>
      <c r="BR110" s="903"/>
      <c r="BS110" s="903"/>
      <c r="BT110" s="903"/>
      <c r="BU110" s="903"/>
      <c r="BV110" s="903">
        <v>70409712</v>
      </c>
      <c r="BW110" s="903"/>
      <c r="BX110" s="903"/>
      <c r="BY110" s="903"/>
      <c r="BZ110" s="903"/>
      <c r="CA110" s="903">
        <v>70067896</v>
      </c>
      <c r="CB110" s="903"/>
      <c r="CC110" s="903"/>
      <c r="CD110" s="903"/>
      <c r="CE110" s="903"/>
      <c r="CF110" s="927">
        <v>340.1</v>
      </c>
      <c r="CG110" s="928"/>
      <c r="CH110" s="928"/>
      <c r="CI110" s="928"/>
      <c r="CJ110" s="928"/>
      <c r="CK110" s="991" t="s">
        <v>422</v>
      </c>
      <c r="CL110" s="877"/>
      <c r="CM110" s="952" t="s">
        <v>423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121</v>
      </c>
      <c r="DH110" s="903"/>
      <c r="DI110" s="903"/>
      <c r="DJ110" s="903"/>
      <c r="DK110" s="903"/>
      <c r="DL110" s="903" t="s">
        <v>121</v>
      </c>
      <c r="DM110" s="903"/>
      <c r="DN110" s="903"/>
      <c r="DO110" s="903"/>
      <c r="DP110" s="903"/>
      <c r="DQ110" s="903" t="s">
        <v>121</v>
      </c>
      <c r="DR110" s="903"/>
      <c r="DS110" s="903"/>
      <c r="DT110" s="903"/>
      <c r="DU110" s="903"/>
      <c r="DV110" s="904" t="s">
        <v>424</v>
      </c>
      <c r="DW110" s="904"/>
      <c r="DX110" s="904"/>
      <c r="DY110" s="904"/>
      <c r="DZ110" s="905"/>
    </row>
    <row r="111" spans="1:131" s="226" customFormat="1" ht="26.25" customHeight="1" x14ac:dyDescent="0.15">
      <c r="A111" s="832" t="s">
        <v>425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424</v>
      </c>
      <c r="AB111" s="984"/>
      <c r="AC111" s="984"/>
      <c r="AD111" s="984"/>
      <c r="AE111" s="985"/>
      <c r="AF111" s="986" t="s">
        <v>424</v>
      </c>
      <c r="AG111" s="984"/>
      <c r="AH111" s="984"/>
      <c r="AI111" s="984"/>
      <c r="AJ111" s="985"/>
      <c r="AK111" s="986" t="s">
        <v>424</v>
      </c>
      <c r="AL111" s="984"/>
      <c r="AM111" s="984"/>
      <c r="AN111" s="984"/>
      <c r="AO111" s="985"/>
      <c r="AP111" s="987" t="s">
        <v>424</v>
      </c>
      <c r="AQ111" s="988"/>
      <c r="AR111" s="988"/>
      <c r="AS111" s="988"/>
      <c r="AT111" s="989"/>
      <c r="AU111" s="997"/>
      <c r="AV111" s="998"/>
      <c r="AW111" s="998"/>
      <c r="AX111" s="998"/>
      <c r="AY111" s="998"/>
      <c r="AZ111" s="873" t="s">
        <v>426</v>
      </c>
      <c r="BA111" s="808"/>
      <c r="BB111" s="808"/>
      <c r="BC111" s="808"/>
      <c r="BD111" s="808"/>
      <c r="BE111" s="808"/>
      <c r="BF111" s="808"/>
      <c r="BG111" s="808"/>
      <c r="BH111" s="808"/>
      <c r="BI111" s="808"/>
      <c r="BJ111" s="808"/>
      <c r="BK111" s="808"/>
      <c r="BL111" s="808"/>
      <c r="BM111" s="808"/>
      <c r="BN111" s="808"/>
      <c r="BO111" s="808"/>
      <c r="BP111" s="809"/>
      <c r="BQ111" s="874">
        <v>643186</v>
      </c>
      <c r="BR111" s="875"/>
      <c r="BS111" s="875"/>
      <c r="BT111" s="875"/>
      <c r="BU111" s="875"/>
      <c r="BV111" s="875">
        <v>707977</v>
      </c>
      <c r="BW111" s="875"/>
      <c r="BX111" s="875"/>
      <c r="BY111" s="875"/>
      <c r="BZ111" s="875"/>
      <c r="CA111" s="875">
        <v>593071</v>
      </c>
      <c r="CB111" s="875"/>
      <c r="CC111" s="875"/>
      <c r="CD111" s="875"/>
      <c r="CE111" s="875"/>
      <c r="CF111" s="936">
        <v>2.9</v>
      </c>
      <c r="CG111" s="937"/>
      <c r="CH111" s="937"/>
      <c r="CI111" s="937"/>
      <c r="CJ111" s="937"/>
      <c r="CK111" s="992"/>
      <c r="CL111" s="879"/>
      <c r="CM111" s="882" t="s">
        <v>427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424</v>
      </c>
      <c r="DH111" s="875"/>
      <c r="DI111" s="875"/>
      <c r="DJ111" s="875"/>
      <c r="DK111" s="875"/>
      <c r="DL111" s="875" t="s">
        <v>424</v>
      </c>
      <c r="DM111" s="875"/>
      <c r="DN111" s="875"/>
      <c r="DO111" s="875"/>
      <c r="DP111" s="875"/>
      <c r="DQ111" s="875" t="s">
        <v>424</v>
      </c>
      <c r="DR111" s="875"/>
      <c r="DS111" s="875"/>
      <c r="DT111" s="875"/>
      <c r="DU111" s="875"/>
      <c r="DV111" s="852" t="s">
        <v>424</v>
      </c>
      <c r="DW111" s="852"/>
      <c r="DX111" s="852"/>
      <c r="DY111" s="852"/>
      <c r="DZ111" s="853"/>
    </row>
    <row r="112" spans="1:131" s="226" customFormat="1" ht="26.25" customHeight="1" x14ac:dyDescent="0.15">
      <c r="A112" s="977" t="s">
        <v>428</v>
      </c>
      <c r="B112" s="978"/>
      <c r="C112" s="808" t="s">
        <v>429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v>133333</v>
      </c>
      <c r="AB112" s="838"/>
      <c r="AC112" s="838"/>
      <c r="AD112" s="838"/>
      <c r="AE112" s="839"/>
      <c r="AF112" s="840">
        <v>133333</v>
      </c>
      <c r="AG112" s="838"/>
      <c r="AH112" s="838"/>
      <c r="AI112" s="838"/>
      <c r="AJ112" s="839"/>
      <c r="AK112" s="840">
        <v>133333</v>
      </c>
      <c r="AL112" s="838"/>
      <c r="AM112" s="838"/>
      <c r="AN112" s="838"/>
      <c r="AO112" s="839"/>
      <c r="AP112" s="885">
        <v>0.6</v>
      </c>
      <c r="AQ112" s="886"/>
      <c r="AR112" s="886"/>
      <c r="AS112" s="886"/>
      <c r="AT112" s="887"/>
      <c r="AU112" s="997"/>
      <c r="AV112" s="998"/>
      <c r="AW112" s="998"/>
      <c r="AX112" s="998"/>
      <c r="AY112" s="998"/>
      <c r="AZ112" s="873" t="s">
        <v>430</v>
      </c>
      <c r="BA112" s="808"/>
      <c r="BB112" s="808"/>
      <c r="BC112" s="808"/>
      <c r="BD112" s="808"/>
      <c r="BE112" s="808"/>
      <c r="BF112" s="808"/>
      <c r="BG112" s="808"/>
      <c r="BH112" s="808"/>
      <c r="BI112" s="808"/>
      <c r="BJ112" s="808"/>
      <c r="BK112" s="808"/>
      <c r="BL112" s="808"/>
      <c r="BM112" s="808"/>
      <c r="BN112" s="808"/>
      <c r="BO112" s="808"/>
      <c r="BP112" s="809"/>
      <c r="BQ112" s="874">
        <v>22844360</v>
      </c>
      <c r="BR112" s="875"/>
      <c r="BS112" s="875"/>
      <c r="BT112" s="875"/>
      <c r="BU112" s="875"/>
      <c r="BV112" s="875">
        <v>21924830</v>
      </c>
      <c r="BW112" s="875"/>
      <c r="BX112" s="875"/>
      <c r="BY112" s="875"/>
      <c r="BZ112" s="875"/>
      <c r="CA112" s="875">
        <v>21678541</v>
      </c>
      <c r="CB112" s="875"/>
      <c r="CC112" s="875"/>
      <c r="CD112" s="875"/>
      <c r="CE112" s="875"/>
      <c r="CF112" s="936">
        <v>105.2</v>
      </c>
      <c r="CG112" s="937"/>
      <c r="CH112" s="937"/>
      <c r="CI112" s="937"/>
      <c r="CJ112" s="937"/>
      <c r="CK112" s="992"/>
      <c r="CL112" s="879"/>
      <c r="CM112" s="882" t="s">
        <v>431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424</v>
      </c>
      <c r="DH112" s="875"/>
      <c r="DI112" s="875"/>
      <c r="DJ112" s="875"/>
      <c r="DK112" s="875"/>
      <c r="DL112" s="875" t="s">
        <v>424</v>
      </c>
      <c r="DM112" s="875"/>
      <c r="DN112" s="875"/>
      <c r="DO112" s="875"/>
      <c r="DP112" s="875"/>
      <c r="DQ112" s="875" t="s">
        <v>424</v>
      </c>
      <c r="DR112" s="875"/>
      <c r="DS112" s="875"/>
      <c r="DT112" s="875"/>
      <c r="DU112" s="875"/>
      <c r="DV112" s="852" t="s">
        <v>424</v>
      </c>
      <c r="DW112" s="852"/>
      <c r="DX112" s="852"/>
      <c r="DY112" s="852"/>
      <c r="DZ112" s="853"/>
    </row>
    <row r="113" spans="1:130" s="226" customFormat="1" ht="26.25" customHeight="1" x14ac:dyDescent="0.15">
      <c r="A113" s="979"/>
      <c r="B113" s="980"/>
      <c r="C113" s="808" t="s">
        <v>432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1477977</v>
      </c>
      <c r="AB113" s="984"/>
      <c r="AC113" s="984"/>
      <c r="AD113" s="984"/>
      <c r="AE113" s="985"/>
      <c r="AF113" s="986">
        <v>1517682</v>
      </c>
      <c r="AG113" s="984"/>
      <c r="AH113" s="984"/>
      <c r="AI113" s="984"/>
      <c r="AJ113" s="985"/>
      <c r="AK113" s="986">
        <v>1565483</v>
      </c>
      <c r="AL113" s="984"/>
      <c r="AM113" s="984"/>
      <c r="AN113" s="984"/>
      <c r="AO113" s="985"/>
      <c r="AP113" s="987">
        <v>7.6</v>
      </c>
      <c r="AQ113" s="988"/>
      <c r="AR113" s="988"/>
      <c r="AS113" s="988"/>
      <c r="AT113" s="989"/>
      <c r="AU113" s="997"/>
      <c r="AV113" s="998"/>
      <c r="AW113" s="998"/>
      <c r="AX113" s="998"/>
      <c r="AY113" s="998"/>
      <c r="AZ113" s="873" t="s">
        <v>433</v>
      </c>
      <c r="BA113" s="808"/>
      <c r="BB113" s="808"/>
      <c r="BC113" s="808"/>
      <c r="BD113" s="808"/>
      <c r="BE113" s="808"/>
      <c r="BF113" s="808"/>
      <c r="BG113" s="808"/>
      <c r="BH113" s="808"/>
      <c r="BI113" s="808"/>
      <c r="BJ113" s="808"/>
      <c r="BK113" s="808"/>
      <c r="BL113" s="808"/>
      <c r="BM113" s="808"/>
      <c r="BN113" s="808"/>
      <c r="BO113" s="808"/>
      <c r="BP113" s="809"/>
      <c r="BQ113" s="874">
        <v>338355</v>
      </c>
      <c r="BR113" s="875"/>
      <c r="BS113" s="875"/>
      <c r="BT113" s="875"/>
      <c r="BU113" s="875"/>
      <c r="BV113" s="875">
        <v>232377</v>
      </c>
      <c r="BW113" s="875"/>
      <c r="BX113" s="875"/>
      <c r="BY113" s="875"/>
      <c r="BZ113" s="875"/>
      <c r="CA113" s="875">
        <v>276894</v>
      </c>
      <c r="CB113" s="875"/>
      <c r="CC113" s="875"/>
      <c r="CD113" s="875"/>
      <c r="CE113" s="875"/>
      <c r="CF113" s="936">
        <v>1.3</v>
      </c>
      <c r="CG113" s="937"/>
      <c r="CH113" s="937"/>
      <c r="CI113" s="937"/>
      <c r="CJ113" s="937"/>
      <c r="CK113" s="992"/>
      <c r="CL113" s="879"/>
      <c r="CM113" s="882" t="s">
        <v>434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424</v>
      </c>
      <c r="DH113" s="838"/>
      <c r="DI113" s="838"/>
      <c r="DJ113" s="838"/>
      <c r="DK113" s="839"/>
      <c r="DL113" s="840" t="s">
        <v>424</v>
      </c>
      <c r="DM113" s="838"/>
      <c r="DN113" s="838"/>
      <c r="DO113" s="838"/>
      <c r="DP113" s="839"/>
      <c r="DQ113" s="840" t="s">
        <v>424</v>
      </c>
      <c r="DR113" s="838"/>
      <c r="DS113" s="838"/>
      <c r="DT113" s="838"/>
      <c r="DU113" s="839"/>
      <c r="DV113" s="885" t="s">
        <v>424</v>
      </c>
      <c r="DW113" s="886"/>
      <c r="DX113" s="886"/>
      <c r="DY113" s="886"/>
      <c r="DZ113" s="887"/>
    </row>
    <row r="114" spans="1:130" s="226" customFormat="1" ht="26.25" customHeight="1" x14ac:dyDescent="0.15">
      <c r="A114" s="979"/>
      <c r="B114" s="980"/>
      <c r="C114" s="808" t="s">
        <v>435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63414</v>
      </c>
      <c r="AB114" s="838"/>
      <c r="AC114" s="838"/>
      <c r="AD114" s="838"/>
      <c r="AE114" s="839"/>
      <c r="AF114" s="840">
        <v>48415</v>
      </c>
      <c r="AG114" s="838"/>
      <c r="AH114" s="838"/>
      <c r="AI114" s="838"/>
      <c r="AJ114" s="839"/>
      <c r="AK114" s="840">
        <v>34822</v>
      </c>
      <c r="AL114" s="838"/>
      <c r="AM114" s="838"/>
      <c r="AN114" s="838"/>
      <c r="AO114" s="839"/>
      <c r="AP114" s="885">
        <v>0.2</v>
      </c>
      <c r="AQ114" s="886"/>
      <c r="AR114" s="886"/>
      <c r="AS114" s="886"/>
      <c r="AT114" s="887"/>
      <c r="AU114" s="997"/>
      <c r="AV114" s="998"/>
      <c r="AW114" s="998"/>
      <c r="AX114" s="998"/>
      <c r="AY114" s="998"/>
      <c r="AZ114" s="873" t="s">
        <v>436</v>
      </c>
      <c r="BA114" s="808"/>
      <c r="BB114" s="808"/>
      <c r="BC114" s="808"/>
      <c r="BD114" s="808"/>
      <c r="BE114" s="808"/>
      <c r="BF114" s="808"/>
      <c r="BG114" s="808"/>
      <c r="BH114" s="808"/>
      <c r="BI114" s="808"/>
      <c r="BJ114" s="808"/>
      <c r="BK114" s="808"/>
      <c r="BL114" s="808"/>
      <c r="BM114" s="808"/>
      <c r="BN114" s="808"/>
      <c r="BO114" s="808"/>
      <c r="BP114" s="809"/>
      <c r="BQ114" s="874">
        <v>7446342</v>
      </c>
      <c r="BR114" s="875"/>
      <c r="BS114" s="875"/>
      <c r="BT114" s="875"/>
      <c r="BU114" s="875"/>
      <c r="BV114" s="875">
        <v>6358497</v>
      </c>
      <c r="BW114" s="875"/>
      <c r="BX114" s="875"/>
      <c r="BY114" s="875"/>
      <c r="BZ114" s="875"/>
      <c r="CA114" s="875">
        <v>5831520</v>
      </c>
      <c r="CB114" s="875"/>
      <c r="CC114" s="875"/>
      <c r="CD114" s="875"/>
      <c r="CE114" s="875"/>
      <c r="CF114" s="936">
        <v>28.3</v>
      </c>
      <c r="CG114" s="937"/>
      <c r="CH114" s="937"/>
      <c r="CI114" s="937"/>
      <c r="CJ114" s="937"/>
      <c r="CK114" s="992"/>
      <c r="CL114" s="879"/>
      <c r="CM114" s="882" t="s">
        <v>437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424</v>
      </c>
      <c r="DH114" s="838"/>
      <c r="DI114" s="838"/>
      <c r="DJ114" s="838"/>
      <c r="DK114" s="839"/>
      <c r="DL114" s="840" t="s">
        <v>424</v>
      </c>
      <c r="DM114" s="838"/>
      <c r="DN114" s="838"/>
      <c r="DO114" s="838"/>
      <c r="DP114" s="839"/>
      <c r="DQ114" s="840" t="s">
        <v>424</v>
      </c>
      <c r="DR114" s="838"/>
      <c r="DS114" s="838"/>
      <c r="DT114" s="838"/>
      <c r="DU114" s="839"/>
      <c r="DV114" s="885" t="s">
        <v>424</v>
      </c>
      <c r="DW114" s="886"/>
      <c r="DX114" s="886"/>
      <c r="DY114" s="886"/>
      <c r="DZ114" s="887"/>
    </row>
    <row r="115" spans="1:130" s="226" customFormat="1" ht="26.25" customHeight="1" x14ac:dyDescent="0.15">
      <c r="A115" s="979"/>
      <c r="B115" s="980"/>
      <c r="C115" s="808" t="s">
        <v>438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144906</v>
      </c>
      <c r="AB115" s="984"/>
      <c r="AC115" s="984"/>
      <c r="AD115" s="984"/>
      <c r="AE115" s="985"/>
      <c r="AF115" s="986">
        <v>146960</v>
      </c>
      <c r="AG115" s="984"/>
      <c r="AH115" s="984"/>
      <c r="AI115" s="984"/>
      <c r="AJ115" s="985"/>
      <c r="AK115" s="986">
        <v>123053</v>
      </c>
      <c r="AL115" s="984"/>
      <c r="AM115" s="984"/>
      <c r="AN115" s="984"/>
      <c r="AO115" s="985"/>
      <c r="AP115" s="987">
        <v>0.6</v>
      </c>
      <c r="AQ115" s="988"/>
      <c r="AR115" s="988"/>
      <c r="AS115" s="988"/>
      <c r="AT115" s="989"/>
      <c r="AU115" s="997"/>
      <c r="AV115" s="998"/>
      <c r="AW115" s="998"/>
      <c r="AX115" s="998"/>
      <c r="AY115" s="998"/>
      <c r="AZ115" s="873" t="s">
        <v>439</v>
      </c>
      <c r="BA115" s="808"/>
      <c r="BB115" s="808"/>
      <c r="BC115" s="808"/>
      <c r="BD115" s="808"/>
      <c r="BE115" s="808"/>
      <c r="BF115" s="808"/>
      <c r="BG115" s="808"/>
      <c r="BH115" s="808"/>
      <c r="BI115" s="808"/>
      <c r="BJ115" s="808"/>
      <c r="BK115" s="808"/>
      <c r="BL115" s="808"/>
      <c r="BM115" s="808"/>
      <c r="BN115" s="808"/>
      <c r="BO115" s="808"/>
      <c r="BP115" s="809"/>
      <c r="BQ115" s="874">
        <v>129814</v>
      </c>
      <c r="BR115" s="875"/>
      <c r="BS115" s="875"/>
      <c r="BT115" s="875"/>
      <c r="BU115" s="875"/>
      <c r="BV115" s="875">
        <v>130955</v>
      </c>
      <c r="BW115" s="875"/>
      <c r="BX115" s="875"/>
      <c r="BY115" s="875"/>
      <c r="BZ115" s="875"/>
      <c r="CA115" s="875">
        <v>58293</v>
      </c>
      <c r="CB115" s="875"/>
      <c r="CC115" s="875"/>
      <c r="CD115" s="875"/>
      <c r="CE115" s="875"/>
      <c r="CF115" s="936">
        <v>0.3</v>
      </c>
      <c r="CG115" s="937"/>
      <c r="CH115" s="937"/>
      <c r="CI115" s="937"/>
      <c r="CJ115" s="937"/>
      <c r="CK115" s="992"/>
      <c r="CL115" s="879"/>
      <c r="CM115" s="873" t="s">
        <v>440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424</v>
      </c>
      <c r="DH115" s="838"/>
      <c r="DI115" s="838"/>
      <c r="DJ115" s="838"/>
      <c r="DK115" s="839"/>
      <c r="DL115" s="840" t="s">
        <v>424</v>
      </c>
      <c r="DM115" s="838"/>
      <c r="DN115" s="838"/>
      <c r="DO115" s="838"/>
      <c r="DP115" s="839"/>
      <c r="DQ115" s="840" t="s">
        <v>424</v>
      </c>
      <c r="DR115" s="838"/>
      <c r="DS115" s="838"/>
      <c r="DT115" s="838"/>
      <c r="DU115" s="839"/>
      <c r="DV115" s="885" t="s">
        <v>424</v>
      </c>
      <c r="DW115" s="886"/>
      <c r="DX115" s="886"/>
      <c r="DY115" s="886"/>
      <c r="DZ115" s="887"/>
    </row>
    <row r="116" spans="1:130" s="226" customFormat="1" ht="26.25" customHeight="1" x14ac:dyDescent="0.15">
      <c r="A116" s="981"/>
      <c r="B116" s="982"/>
      <c r="C116" s="941" t="s">
        <v>441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201</v>
      </c>
      <c r="AB116" s="838"/>
      <c r="AC116" s="838"/>
      <c r="AD116" s="838"/>
      <c r="AE116" s="839"/>
      <c r="AF116" s="840">
        <v>20</v>
      </c>
      <c r="AG116" s="838"/>
      <c r="AH116" s="838"/>
      <c r="AI116" s="838"/>
      <c r="AJ116" s="839"/>
      <c r="AK116" s="840">
        <v>4</v>
      </c>
      <c r="AL116" s="838"/>
      <c r="AM116" s="838"/>
      <c r="AN116" s="838"/>
      <c r="AO116" s="839"/>
      <c r="AP116" s="885">
        <v>0</v>
      </c>
      <c r="AQ116" s="886"/>
      <c r="AR116" s="886"/>
      <c r="AS116" s="886"/>
      <c r="AT116" s="887"/>
      <c r="AU116" s="997"/>
      <c r="AV116" s="998"/>
      <c r="AW116" s="998"/>
      <c r="AX116" s="998"/>
      <c r="AY116" s="998"/>
      <c r="AZ116" s="924" t="s">
        <v>442</v>
      </c>
      <c r="BA116" s="925"/>
      <c r="BB116" s="925"/>
      <c r="BC116" s="925"/>
      <c r="BD116" s="925"/>
      <c r="BE116" s="925"/>
      <c r="BF116" s="925"/>
      <c r="BG116" s="925"/>
      <c r="BH116" s="925"/>
      <c r="BI116" s="925"/>
      <c r="BJ116" s="925"/>
      <c r="BK116" s="925"/>
      <c r="BL116" s="925"/>
      <c r="BM116" s="925"/>
      <c r="BN116" s="925"/>
      <c r="BO116" s="925"/>
      <c r="BP116" s="926"/>
      <c r="BQ116" s="874" t="s">
        <v>424</v>
      </c>
      <c r="BR116" s="875"/>
      <c r="BS116" s="875"/>
      <c r="BT116" s="875"/>
      <c r="BU116" s="875"/>
      <c r="BV116" s="875" t="s">
        <v>424</v>
      </c>
      <c r="BW116" s="875"/>
      <c r="BX116" s="875"/>
      <c r="BY116" s="875"/>
      <c r="BZ116" s="875"/>
      <c r="CA116" s="875" t="s">
        <v>424</v>
      </c>
      <c r="CB116" s="875"/>
      <c r="CC116" s="875"/>
      <c r="CD116" s="875"/>
      <c r="CE116" s="875"/>
      <c r="CF116" s="936" t="s">
        <v>424</v>
      </c>
      <c r="CG116" s="937"/>
      <c r="CH116" s="937"/>
      <c r="CI116" s="937"/>
      <c r="CJ116" s="937"/>
      <c r="CK116" s="992"/>
      <c r="CL116" s="879"/>
      <c r="CM116" s="882" t="s">
        <v>443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394327</v>
      </c>
      <c r="DH116" s="838"/>
      <c r="DI116" s="838"/>
      <c r="DJ116" s="838"/>
      <c r="DK116" s="839"/>
      <c r="DL116" s="840">
        <v>506328</v>
      </c>
      <c r="DM116" s="838"/>
      <c r="DN116" s="838"/>
      <c r="DO116" s="838"/>
      <c r="DP116" s="839"/>
      <c r="DQ116" s="840">
        <v>438486</v>
      </c>
      <c r="DR116" s="838"/>
      <c r="DS116" s="838"/>
      <c r="DT116" s="838"/>
      <c r="DU116" s="839"/>
      <c r="DV116" s="885">
        <v>2.1</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444</v>
      </c>
      <c r="Z117" s="964"/>
      <c r="AA117" s="969">
        <v>8178132</v>
      </c>
      <c r="AB117" s="970"/>
      <c r="AC117" s="970"/>
      <c r="AD117" s="970"/>
      <c r="AE117" s="971"/>
      <c r="AF117" s="972">
        <v>8544431</v>
      </c>
      <c r="AG117" s="970"/>
      <c r="AH117" s="970"/>
      <c r="AI117" s="970"/>
      <c r="AJ117" s="971"/>
      <c r="AK117" s="972">
        <v>8667690</v>
      </c>
      <c r="AL117" s="970"/>
      <c r="AM117" s="970"/>
      <c r="AN117" s="970"/>
      <c r="AO117" s="971"/>
      <c r="AP117" s="973"/>
      <c r="AQ117" s="974"/>
      <c r="AR117" s="974"/>
      <c r="AS117" s="974"/>
      <c r="AT117" s="975"/>
      <c r="AU117" s="997"/>
      <c r="AV117" s="998"/>
      <c r="AW117" s="998"/>
      <c r="AX117" s="998"/>
      <c r="AY117" s="998"/>
      <c r="AZ117" s="924" t="s">
        <v>445</v>
      </c>
      <c r="BA117" s="925"/>
      <c r="BB117" s="925"/>
      <c r="BC117" s="925"/>
      <c r="BD117" s="925"/>
      <c r="BE117" s="925"/>
      <c r="BF117" s="925"/>
      <c r="BG117" s="925"/>
      <c r="BH117" s="925"/>
      <c r="BI117" s="925"/>
      <c r="BJ117" s="925"/>
      <c r="BK117" s="925"/>
      <c r="BL117" s="925"/>
      <c r="BM117" s="925"/>
      <c r="BN117" s="925"/>
      <c r="BO117" s="925"/>
      <c r="BP117" s="926"/>
      <c r="BQ117" s="874" t="s">
        <v>121</v>
      </c>
      <c r="BR117" s="875"/>
      <c r="BS117" s="875"/>
      <c r="BT117" s="875"/>
      <c r="BU117" s="875"/>
      <c r="BV117" s="875" t="s">
        <v>121</v>
      </c>
      <c r="BW117" s="875"/>
      <c r="BX117" s="875"/>
      <c r="BY117" s="875"/>
      <c r="BZ117" s="875"/>
      <c r="CA117" s="875" t="s">
        <v>121</v>
      </c>
      <c r="CB117" s="875"/>
      <c r="CC117" s="875"/>
      <c r="CD117" s="875"/>
      <c r="CE117" s="875"/>
      <c r="CF117" s="936" t="s">
        <v>121</v>
      </c>
      <c r="CG117" s="937"/>
      <c r="CH117" s="937"/>
      <c r="CI117" s="937"/>
      <c r="CJ117" s="937"/>
      <c r="CK117" s="992"/>
      <c r="CL117" s="879"/>
      <c r="CM117" s="882" t="s">
        <v>446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447</v>
      </c>
      <c r="DH117" s="838"/>
      <c r="DI117" s="838"/>
      <c r="DJ117" s="838"/>
      <c r="DK117" s="839"/>
      <c r="DL117" s="840" t="s">
        <v>121</v>
      </c>
      <c r="DM117" s="838"/>
      <c r="DN117" s="838"/>
      <c r="DO117" s="838"/>
      <c r="DP117" s="839"/>
      <c r="DQ117" s="840" t="s">
        <v>121</v>
      </c>
      <c r="DR117" s="838"/>
      <c r="DS117" s="838"/>
      <c r="DT117" s="838"/>
      <c r="DU117" s="839"/>
      <c r="DV117" s="885" t="s">
        <v>447</v>
      </c>
      <c r="DW117" s="886"/>
      <c r="DX117" s="886"/>
      <c r="DY117" s="886"/>
      <c r="DZ117" s="887"/>
    </row>
    <row r="118" spans="1:130" s="226" customFormat="1" ht="26.25" customHeight="1" x14ac:dyDescent="0.15">
      <c r="A118" s="962" t="s">
        <v>419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417</v>
      </c>
      <c r="AB118" s="963"/>
      <c r="AC118" s="963"/>
      <c r="AD118" s="963"/>
      <c r="AE118" s="964"/>
      <c r="AF118" s="965" t="s">
        <v>299</v>
      </c>
      <c r="AG118" s="963"/>
      <c r="AH118" s="963"/>
      <c r="AI118" s="963"/>
      <c r="AJ118" s="964"/>
      <c r="AK118" s="965" t="s">
        <v>298</v>
      </c>
      <c r="AL118" s="963"/>
      <c r="AM118" s="963"/>
      <c r="AN118" s="963"/>
      <c r="AO118" s="964"/>
      <c r="AP118" s="966" t="s">
        <v>418</v>
      </c>
      <c r="AQ118" s="967"/>
      <c r="AR118" s="967"/>
      <c r="AS118" s="967"/>
      <c r="AT118" s="968"/>
      <c r="AU118" s="997"/>
      <c r="AV118" s="998"/>
      <c r="AW118" s="998"/>
      <c r="AX118" s="998"/>
      <c r="AY118" s="998"/>
      <c r="AZ118" s="940" t="s">
        <v>448</v>
      </c>
      <c r="BA118" s="941"/>
      <c r="BB118" s="941"/>
      <c r="BC118" s="941"/>
      <c r="BD118" s="941"/>
      <c r="BE118" s="941"/>
      <c r="BF118" s="941"/>
      <c r="BG118" s="941"/>
      <c r="BH118" s="941"/>
      <c r="BI118" s="941"/>
      <c r="BJ118" s="941"/>
      <c r="BK118" s="941"/>
      <c r="BL118" s="941"/>
      <c r="BM118" s="941"/>
      <c r="BN118" s="941"/>
      <c r="BO118" s="941"/>
      <c r="BP118" s="942"/>
      <c r="BQ118" s="943" t="s">
        <v>447</v>
      </c>
      <c r="BR118" s="906"/>
      <c r="BS118" s="906"/>
      <c r="BT118" s="906"/>
      <c r="BU118" s="906"/>
      <c r="BV118" s="906" t="s">
        <v>121</v>
      </c>
      <c r="BW118" s="906"/>
      <c r="BX118" s="906"/>
      <c r="BY118" s="906"/>
      <c r="BZ118" s="906"/>
      <c r="CA118" s="906" t="s">
        <v>121</v>
      </c>
      <c r="CB118" s="906"/>
      <c r="CC118" s="906"/>
      <c r="CD118" s="906"/>
      <c r="CE118" s="906"/>
      <c r="CF118" s="936" t="s">
        <v>121</v>
      </c>
      <c r="CG118" s="937"/>
      <c r="CH118" s="937"/>
      <c r="CI118" s="937"/>
      <c r="CJ118" s="937"/>
      <c r="CK118" s="992"/>
      <c r="CL118" s="879"/>
      <c r="CM118" s="882" t="s">
        <v>449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121</v>
      </c>
      <c r="DH118" s="838"/>
      <c r="DI118" s="838"/>
      <c r="DJ118" s="838"/>
      <c r="DK118" s="839"/>
      <c r="DL118" s="840" t="s">
        <v>121</v>
      </c>
      <c r="DM118" s="838"/>
      <c r="DN118" s="838"/>
      <c r="DO118" s="838"/>
      <c r="DP118" s="839"/>
      <c r="DQ118" s="840" t="s">
        <v>121</v>
      </c>
      <c r="DR118" s="838"/>
      <c r="DS118" s="838"/>
      <c r="DT118" s="838"/>
      <c r="DU118" s="839"/>
      <c r="DV118" s="885" t="s">
        <v>121</v>
      </c>
      <c r="DW118" s="886"/>
      <c r="DX118" s="886"/>
      <c r="DY118" s="886"/>
      <c r="DZ118" s="887"/>
    </row>
    <row r="119" spans="1:130" s="226" customFormat="1" ht="26.25" customHeight="1" x14ac:dyDescent="0.15">
      <c r="A119" s="876" t="s">
        <v>422</v>
      </c>
      <c r="B119" s="877"/>
      <c r="C119" s="952" t="s">
        <v>423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121</v>
      </c>
      <c r="AB119" s="956"/>
      <c r="AC119" s="956"/>
      <c r="AD119" s="956"/>
      <c r="AE119" s="957"/>
      <c r="AF119" s="958" t="s">
        <v>121</v>
      </c>
      <c r="AG119" s="956"/>
      <c r="AH119" s="956"/>
      <c r="AI119" s="956"/>
      <c r="AJ119" s="957"/>
      <c r="AK119" s="958" t="s">
        <v>121</v>
      </c>
      <c r="AL119" s="956"/>
      <c r="AM119" s="956"/>
      <c r="AN119" s="956"/>
      <c r="AO119" s="957"/>
      <c r="AP119" s="959" t="s">
        <v>121</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450</v>
      </c>
      <c r="BP119" s="939"/>
      <c r="BQ119" s="943">
        <v>103673725</v>
      </c>
      <c r="BR119" s="906"/>
      <c r="BS119" s="906"/>
      <c r="BT119" s="906"/>
      <c r="BU119" s="906"/>
      <c r="BV119" s="906">
        <v>99764348</v>
      </c>
      <c r="BW119" s="906"/>
      <c r="BX119" s="906"/>
      <c r="BY119" s="906"/>
      <c r="BZ119" s="906"/>
      <c r="CA119" s="906">
        <v>98506215</v>
      </c>
      <c r="CB119" s="906"/>
      <c r="CC119" s="906"/>
      <c r="CD119" s="906"/>
      <c r="CE119" s="906"/>
      <c r="CF119" s="804"/>
      <c r="CG119" s="805"/>
      <c r="CH119" s="805"/>
      <c r="CI119" s="805"/>
      <c r="CJ119" s="895"/>
      <c r="CK119" s="993"/>
      <c r="CL119" s="881"/>
      <c r="CM119" s="899" t="s">
        <v>451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248859</v>
      </c>
      <c r="DH119" s="821"/>
      <c r="DI119" s="821"/>
      <c r="DJ119" s="821"/>
      <c r="DK119" s="822"/>
      <c r="DL119" s="823">
        <v>201649</v>
      </c>
      <c r="DM119" s="821"/>
      <c r="DN119" s="821"/>
      <c r="DO119" s="821"/>
      <c r="DP119" s="822"/>
      <c r="DQ119" s="823">
        <v>154585</v>
      </c>
      <c r="DR119" s="821"/>
      <c r="DS119" s="821"/>
      <c r="DT119" s="821"/>
      <c r="DU119" s="822"/>
      <c r="DV119" s="909">
        <v>0.8</v>
      </c>
      <c r="DW119" s="910"/>
      <c r="DX119" s="910"/>
      <c r="DY119" s="910"/>
      <c r="DZ119" s="911"/>
    </row>
    <row r="120" spans="1:130" s="226" customFormat="1" ht="26.25" customHeight="1" x14ac:dyDescent="0.15">
      <c r="A120" s="878"/>
      <c r="B120" s="879"/>
      <c r="C120" s="882" t="s">
        <v>427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121</v>
      </c>
      <c r="AB120" s="838"/>
      <c r="AC120" s="838"/>
      <c r="AD120" s="838"/>
      <c r="AE120" s="839"/>
      <c r="AF120" s="840" t="s">
        <v>121</v>
      </c>
      <c r="AG120" s="838"/>
      <c r="AH120" s="838"/>
      <c r="AI120" s="838"/>
      <c r="AJ120" s="839"/>
      <c r="AK120" s="840" t="s">
        <v>447</v>
      </c>
      <c r="AL120" s="838"/>
      <c r="AM120" s="838"/>
      <c r="AN120" s="838"/>
      <c r="AO120" s="839"/>
      <c r="AP120" s="885" t="s">
        <v>121</v>
      </c>
      <c r="AQ120" s="886"/>
      <c r="AR120" s="886"/>
      <c r="AS120" s="886"/>
      <c r="AT120" s="887"/>
      <c r="AU120" s="944" t="s">
        <v>452</v>
      </c>
      <c r="AV120" s="945"/>
      <c r="AW120" s="945"/>
      <c r="AX120" s="945"/>
      <c r="AY120" s="946"/>
      <c r="AZ120" s="921" t="s">
        <v>453</v>
      </c>
      <c r="BA120" s="866"/>
      <c r="BB120" s="866"/>
      <c r="BC120" s="866"/>
      <c r="BD120" s="866"/>
      <c r="BE120" s="866"/>
      <c r="BF120" s="866"/>
      <c r="BG120" s="866"/>
      <c r="BH120" s="866"/>
      <c r="BI120" s="866"/>
      <c r="BJ120" s="866"/>
      <c r="BK120" s="866"/>
      <c r="BL120" s="866"/>
      <c r="BM120" s="866"/>
      <c r="BN120" s="866"/>
      <c r="BO120" s="866"/>
      <c r="BP120" s="867"/>
      <c r="BQ120" s="922">
        <v>11753764</v>
      </c>
      <c r="BR120" s="903"/>
      <c r="BS120" s="903"/>
      <c r="BT120" s="903"/>
      <c r="BU120" s="903"/>
      <c r="BV120" s="903">
        <v>12974530</v>
      </c>
      <c r="BW120" s="903"/>
      <c r="BX120" s="903"/>
      <c r="BY120" s="903"/>
      <c r="BZ120" s="903"/>
      <c r="CA120" s="903">
        <v>12566623</v>
      </c>
      <c r="CB120" s="903"/>
      <c r="CC120" s="903"/>
      <c r="CD120" s="903"/>
      <c r="CE120" s="903"/>
      <c r="CF120" s="927">
        <v>61</v>
      </c>
      <c r="CG120" s="928"/>
      <c r="CH120" s="928"/>
      <c r="CI120" s="928"/>
      <c r="CJ120" s="928"/>
      <c r="CK120" s="929" t="s">
        <v>454</v>
      </c>
      <c r="CL120" s="913"/>
      <c r="CM120" s="913"/>
      <c r="CN120" s="913"/>
      <c r="CO120" s="914"/>
      <c r="CP120" s="933" t="s">
        <v>455</v>
      </c>
      <c r="CQ120" s="934"/>
      <c r="CR120" s="934"/>
      <c r="CS120" s="934"/>
      <c r="CT120" s="934"/>
      <c r="CU120" s="934"/>
      <c r="CV120" s="934"/>
      <c r="CW120" s="934"/>
      <c r="CX120" s="934"/>
      <c r="CY120" s="934"/>
      <c r="CZ120" s="934"/>
      <c r="DA120" s="934"/>
      <c r="DB120" s="934"/>
      <c r="DC120" s="934"/>
      <c r="DD120" s="934"/>
      <c r="DE120" s="934"/>
      <c r="DF120" s="935"/>
      <c r="DG120" s="922">
        <v>17482817</v>
      </c>
      <c r="DH120" s="903"/>
      <c r="DI120" s="903"/>
      <c r="DJ120" s="903"/>
      <c r="DK120" s="903"/>
      <c r="DL120" s="903">
        <v>16583944</v>
      </c>
      <c r="DM120" s="903"/>
      <c r="DN120" s="903"/>
      <c r="DO120" s="903"/>
      <c r="DP120" s="903"/>
      <c r="DQ120" s="903">
        <v>16467321</v>
      </c>
      <c r="DR120" s="903"/>
      <c r="DS120" s="903"/>
      <c r="DT120" s="903"/>
      <c r="DU120" s="903"/>
      <c r="DV120" s="904">
        <v>79.900000000000006</v>
      </c>
      <c r="DW120" s="904"/>
      <c r="DX120" s="904"/>
      <c r="DY120" s="904"/>
      <c r="DZ120" s="905"/>
    </row>
    <row r="121" spans="1:130" s="226" customFormat="1" ht="26.25" customHeight="1" x14ac:dyDescent="0.15">
      <c r="A121" s="878"/>
      <c r="B121" s="879"/>
      <c r="C121" s="924" t="s">
        <v>456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121</v>
      </c>
      <c r="AB121" s="838"/>
      <c r="AC121" s="838"/>
      <c r="AD121" s="838"/>
      <c r="AE121" s="839"/>
      <c r="AF121" s="840" t="s">
        <v>121</v>
      </c>
      <c r="AG121" s="838"/>
      <c r="AH121" s="838"/>
      <c r="AI121" s="838"/>
      <c r="AJ121" s="839"/>
      <c r="AK121" s="840" t="s">
        <v>121</v>
      </c>
      <c r="AL121" s="838"/>
      <c r="AM121" s="838"/>
      <c r="AN121" s="838"/>
      <c r="AO121" s="839"/>
      <c r="AP121" s="885" t="s">
        <v>447</v>
      </c>
      <c r="AQ121" s="886"/>
      <c r="AR121" s="886"/>
      <c r="AS121" s="886"/>
      <c r="AT121" s="887"/>
      <c r="AU121" s="947"/>
      <c r="AV121" s="948"/>
      <c r="AW121" s="948"/>
      <c r="AX121" s="948"/>
      <c r="AY121" s="949"/>
      <c r="AZ121" s="873" t="s">
        <v>457</v>
      </c>
      <c r="BA121" s="808"/>
      <c r="BB121" s="808"/>
      <c r="BC121" s="808"/>
      <c r="BD121" s="808"/>
      <c r="BE121" s="808"/>
      <c r="BF121" s="808"/>
      <c r="BG121" s="808"/>
      <c r="BH121" s="808"/>
      <c r="BI121" s="808"/>
      <c r="BJ121" s="808"/>
      <c r="BK121" s="808"/>
      <c r="BL121" s="808"/>
      <c r="BM121" s="808"/>
      <c r="BN121" s="808"/>
      <c r="BO121" s="808"/>
      <c r="BP121" s="809"/>
      <c r="BQ121" s="874">
        <v>5093789</v>
      </c>
      <c r="BR121" s="875"/>
      <c r="BS121" s="875"/>
      <c r="BT121" s="875"/>
      <c r="BU121" s="875"/>
      <c r="BV121" s="875">
        <v>4925750</v>
      </c>
      <c r="BW121" s="875"/>
      <c r="BX121" s="875"/>
      <c r="BY121" s="875"/>
      <c r="BZ121" s="875"/>
      <c r="CA121" s="875">
        <v>4829333</v>
      </c>
      <c r="CB121" s="875"/>
      <c r="CC121" s="875"/>
      <c r="CD121" s="875"/>
      <c r="CE121" s="875"/>
      <c r="CF121" s="936">
        <v>23.4</v>
      </c>
      <c r="CG121" s="937"/>
      <c r="CH121" s="937"/>
      <c r="CI121" s="937"/>
      <c r="CJ121" s="937"/>
      <c r="CK121" s="930"/>
      <c r="CL121" s="916"/>
      <c r="CM121" s="916"/>
      <c r="CN121" s="916"/>
      <c r="CO121" s="917"/>
      <c r="CP121" s="896" t="s">
        <v>398</v>
      </c>
      <c r="CQ121" s="897"/>
      <c r="CR121" s="897"/>
      <c r="CS121" s="897"/>
      <c r="CT121" s="897"/>
      <c r="CU121" s="897"/>
      <c r="CV121" s="897"/>
      <c r="CW121" s="897"/>
      <c r="CX121" s="897"/>
      <c r="CY121" s="897"/>
      <c r="CZ121" s="897"/>
      <c r="DA121" s="897"/>
      <c r="DB121" s="897"/>
      <c r="DC121" s="897"/>
      <c r="DD121" s="897"/>
      <c r="DE121" s="897"/>
      <c r="DF121" s="898"/>
      <c r="DG121" s="874">
        <v>5355556</v>
      </c>
      <c r="DH121" s="875"/>
      <c r="DI121" s="875"/>
      <c r="DJ121" s="875"/>
      <c r="DK121" s="875"/>
      <c r="DL121" s="875">
        <v>5334513</v>
      </c>
      <c r="DM121" s="875"/>
      <c r="DN121" s="875"/>
      <c r="DO121" s="875"/>
      <c r="DP121" s="875"/>
      <c r="DQ121" s="875">
        <v>5207979</v>
      </c>
      <c r="DR121" s="875"/>
      <c r="DS121" s="875"/>
      <c r="DT121" s="875"/>
      <c r="DU121" s="875"/>
      <c r="DV121" s="852">
        <v>25.3</v>
      </c>
      <c r="DW121" s="852"/>
      <c r="DX121" s="852"/>
      <c r="DY121" s="852"/>
      <c r="DZ121" s="853"/>
    </row>
    <row r="122" spans="1:130" s="226" customFormat="1" ht="26.25" customHeight="1" x14ac:dyDescent="0.15">
      <c r="A122" s="878"/>
      <c r="B122" s="879"/>
      <c r="C122" s="882" t="s">
        <v>437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447</v>
      </c>
      <c r="AB122" s="838"/>
      <c r="AC122" s="838"/>
      <c r="AD122" s="838"/>
      <c r="AE122" s="839"/>
      <c r="AF122" s="840" t="s">
        <v>121</v>
      </c>
      <c r="AG122" s="838"/>
      <c r="AH122" s="838"/>
      <c r="AI122" s="838"/>
      <c r="AJ122" s="839"/>
      <c r="AK122" s="840" t="s">
        <v>121</v>
      </c>
      <c r="AL122" s="838"/>
      <c r="AM122" s="838"/>
      <c r="AN122" s="838"/>
      <c r="AO122" s="839"/>
      <c r="AP122" s="885" t="s">
        <v>121</v>
      </c>
      <c r="AQ122" s="886"/>
      <c r="AR122" s="886"/>
      <c r="AS122" s="886"/>
      <c r="AT122" s="887"/>
      <c r="AU122" s="947"/>
      <c r="AV122" s="948"/>
      <c r="AW122" s="948"/>
      <c r="AX122" s="948"/>
      <c r="AY122" s="949"/>
      <c r="AZ122" s="940" t="s">
        <v>458</v>
      </c>
      <c r="BA122" s="941"/>
      <c r="BB122" s="941"/>
      <c r="BC122" s="941"/>
      <c r="BD122" s="941"/>
      <c r="BE122" s="941"/>
      <c r="BF122" s="941"/>
      <c r="BG122" s="941"/>
      <c r="BH122" s="941"/>
      <c r="BI122" s="941"/>
      <c r="BJ122" s="941"/>
      <c r="BK122" s="941"/>
      <c r="BL122" s="941"/>
      <c r="BM122" s="941"/>
      <c r="BN122" s="941"/>
      <c r="BO122" s="941"/>
      <c r="BP122" s="942"/>
      <c r="BQ122" s="943">
        <v>60037785</v>
      </c>
      <c r="BR122" s="906"/>
      <c r="BS122" s="906"/>
      <c r="BT122" s="906"/>
      <c r="BU122" s="906"/>
      <c r="BV122" s="906">
        <v>58223332</v>
      </c>
      <c r="BW122" s="906"/>
      <c r="BX122" s="906"/>
      <c r="BY122" s="906"/>
      <c r="BZ122" s="906"/>
      <c r="CA122" s="906">
        <v>56555679</v>
      </c>
      <c r="CB122" s="906"/>
      <c r="CC122" s="906"/>
      <c r="CD122" s="906"/>
      <c r="CE122" s="906"/>
      <c r="CF122" s="907">
        <v>274.5</v>
      </c>
      <c r="CG122" s="908"/>
      <c r="CH122" s="908"/>
      <c r="CI122" s="908"/>
      <c r="CJ122" s="908"/>
      <c r="CK122" s="930"/>
      <c r="CL122" s="916"/>
      <c r="CM122" s="916"/>
      <c r="CN122" s="916"/>
      <c r="CO122" s="917"/>
      <c r="CP122" s="896" t="s">
        <v>396</v>
      </c>
      <c r="CQ122" s="897"/>
      <c r="CR122" s="897"/>
      <c r="CS122" s="897"/>
      <c r="CT122" s="897"/>
      <c r="CU122" s="897"/>
      <c r="CV122" s="897"/>
      <c r="CW122" s="897"/>
      <c r="CX122" s="897"/>
      <c r="CY122" s="897"/>
      <c r="CZ122" s="897"/>
      <c r="DA122" s="897"/>
      <c r="DB122" s="897"/>
      <c r="DC122" s="897"/>
      <c r="DD122" s="897"/>
      <c r="DE122" s="897"/>
      <c r="DF122" s="898"/>
      <c r="DG122" s="874">
        <v>5987</v>
      </c>
      <c r="DH122" s="875"/>
      <c r="DI122" s="875"/>
      <c r="DJ122" s="875"/>
      <c r="DK122" s="875"/>
      <c r="DL122" s="875">
        <v>6373</v>
      </c>
      <c r="DM122" s="875"/>
      <c r="DN122" s="875"/>
      <c r="DO122" s="875"/>
      <c r="DP122" s="875"/>
      <c r="DQ122" s="875">
        <v>3241</v>
      </c>
      <c r="DR122" s="875"/>
      <c r="DS122" s="875"/>
      <c r="DT122" s="875"/>
      <c r="DU122" s="875"/>
      <c r="DV122" s="852">
        <v>0</v>
      </c>
      <c r="DW122" s="852"/>
      <c r="DX122" s="852"/>
      <c r="DY122" s="852"/>
      <c r="DZ122" s="853"/>
    </row>
    <row r="123" spans="1:130" s="226" customFormat="1" ht="26.25" customHeight="1" x14ac:dyDescent="0.15">
      <c r="A123" s="878"/>
      <c r="B123" s="879"/>
      <c r="C123" s="882" t="s">
        <v>443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92660</v>
      </c>
      <c r="AB123" s="838"/>
      <c r="AC123" s="838"/>
      <c r="AD123" s="838"/>
      <c r="AE123" s="839"/>
      <c r="AF123" s="840">
        <v>96312</v>
      </c>
      <c r="AG123" s="838"/>
      <c r="AH123" s="838"/>
      <c r="AI123" s="838"/>
      <c r="AJ123" s="839"/>
      <c r="AK123" s="840">
        <v>73373</v>
      </c>
      <c r="AL123" s="838"/>
      <c r="AM123" s="838"/>
      <c r="AN123" s="838"/>
      <c r="AO123" s="839"/>
      <c r="AP123" s="885">
        <v>0.4</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459</v>
      </c>
      <c r="BP123" s="939"/>
      <c r="BQ123" s="893">
        <v>76885338</v>
      </c>
      <c r="BR123" s="894"/>
      <c r="BS123" s="894"/>
      <c r="BT123" s="894"/>
      <c r="BU123" s="894"/>
      <c r="BV123" s="894">
        <v>76123612</v>
      </c>
      <c r="BW123" s="894"/>
      <c r="BX123" s="894"/>
      <c r="BY123" s="894"/>
      <c r="BZ123" s="894"/>
      <c r="CA123" s="894">
        <v>73951635</v>
      </c>
      <c r="CB123" s="894"/>
      <c r="CC123" s="894"/>
      <c r="CD123" s="894"/>
      <c r="CE123" s="894"/>
      <c r="CF123" s="804"/>
      <c r="CG123" s="805"/>
      <c r="CH123" s="805"/>
      <c r="CI123" s="805"/>
      <c r="CJ123" s="895"/>
      <c r="CK123" s="930"/>
      <c r="CL123" s="916"/>
      <c r="CM123" s="916"/>
      <c r="CN123" s="916"/>
      <c r="CO123" s="917"/>
      <c r="CP123" s="896" t="s">
        <v>460</v>
      </c>
      <c r="CQ123" s="897"/>
      <c r="CR123" s="897"/>
      <c r="CS123" s="897"/>
      <c r="CT123" s="897"/>
      <c r="CU123" s="897"/>
      <c r="CV123" s="897"/>
      <c r="CW123" s="897"/>
      <c r="CX123" s="897"/>
      <c r="CY123" s="897"/>
      <c r="CZ123" s="897"/>
      <c r="DA123" s="897"/>
      <c r="DB123" s="897"/>
      <c r="DC123" s="897"/>
      <c r="DD123" s="897"/>
      <c r="DE123" s="897"/>
      <c r="DF123" s="898"/>
      <c r="DG123" s="837" t="s">
        <v>121</v>
      </c>
      <c r="DH123" s="838"/>
      <c r="DI123" s="838"/>
      <c r="DJ123" s="838"/>
      <c r="DK123" s="839"/>
      <c r="DL123" s="840" t="s">
        <v>447</v>
      </c>
      <c r="DM123" s="838"/>
      <c r="DN123" s="838"/>
      <c r="DO123" s="838"/>
      <c r="DP123" s="839"/>
      <c r="DQ123" s="840" t="s">
        <v>121</v>
      </c>
      <c r="DR123" s="838"/>
      <c r="DS123" s="838"/>
      <c r="DT123" s="838"/>
      <c r="DU123" s="839"/>
      <c r="DV123" s="885" t="s">
        <v>121</v>
      </c>
      <c r="DW123" s="886"/>
      <c r="DX123" s="886"/>
      <c r="DY123" s="886"/>
      <c r="DZ123" s="887"/>
    </row>
    <row r="124" spans="1:130" s="226" customFormat="1" ht="26.25" customHeight="1" thickBot="1" x14ac:dyDescent="0.2">
      <c r="A124" s="878"/>
      <c r="B124" s="879"/>
      <c r="C124" s="882" t="s">
        <v>446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121</v>
      </c>
      <c r="AB124" s="838"/>
      <c r="AC124" s="838"/>
      <c r="AD124" s="838"/>
      <c r="AE124" s="839"/>
      <c r="AF124" s="840" t="s">
        <v>121</v>
      </c>
      <c r="AG124" s="838"/>
      <c r="AH124" s="838"/>
      <c r="AI124" s="838"/>
      <c r="AJ124" s="839"/>
      <c r="AK124" s="840" t="s">
        <v>121</v>
      </c>
      <c r="AL124" s="838"/>
      <c r="AM124" s="838"/>
      <c r="AN124" s="838"/>
      <c r="AO124" s="839"/>
      <c r="AP124" s="885" t="s">
        <v>121</v>
      </c>
      <c r="AQ124" s="886"/>
      <c r="AR124" s="886"/>
      <c r="AS124" s="886"/>
      <c r="AT124" s="887"/>
      <c r="AU124" s="888" t="s">
        <v>461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127.3</v>
      </c>
      <c r="BR124" s="892"/>
      <c r="BS124" s="892"/>
      <c r="BT124" s="892"/>
      <c r="BU124" s="892"/>
      <c r="BV124" s="892">
        <v>115.7</v>
      </c>
      <c r="BW124" s="892"/>
      <c r="BX124" s="892"/>
      <c r="BY124" s="892"/>
      <c r="BZ124" s="892"/>
      <c r="CA124" s="892">
        <v>119.1</v>
      </c>
      <c r="CB124" s="892"/>
      <c r="CC124" s="892"/>
      <c r="CD124" s="892"/>
      <c r="CE124" s="892"/>
      <c r="CF124" s="782"/>
      <c r="CG124" s="783"/>
      <c r="CH124" s="783"/>
      <c r="CI124" s="783"/>
      <c r="CJ124" s="923"/>
      <c r="CK124" s="931"/>
      <c r="CL124" s="931"/>
      <c r="CM124" s="931"/>
      <c r="CN124" s="931"/>
      <c r="CO124" s="932"/>
      <c r="CP124" s="896" t="s">
        <v>462</v>
      </c>
      <c r="CQ124" s="897"/>
      <c r="CR124" s="897"/>
      <c r="CS124" s="897"/>
      <c r="CT124" s="897"/>
      <c r="CU124" s="897"/>
      <c r="CV124" s="897"/>
      <c r="CW124" s="897"/>
      <c r="CX124" s="897"/>
      <c r="CY124" s="897"/>
      <c r="CZ124" s="897"/>
      <c r="DA124" s="897"/>
      <c r="DB124" s="897"/>
      <c r="DC124" s="897"/>
      <c r="DD124" s="897"/>
      <c r="DE124" s="897"/>
      <c r="DF124" s="898"/>
      <c r="DG124" s="820" t="s">
        <v>447</v>
      </c>
      <c r="DH124" s="821"/>
      <c r="DI124" s="821"/>
      <c r="DJ124" s="821"/>
      <c r="DK124" s="822"/>
      <c r="DL124" s="823" t="s">
        <v>447</v>
      </c>
      <c r="DM124" s="821"/>
      <c r="DN124" s="821"/>
      <c r="DO124" s="821"/>
      <c r="DP124" s="822"/>
      <c r="DQ124" s="823" t="s">
        <v>121</v>
      </c>
      <c r="DR124" s="821"/>
      <c r="DS124" s="821"/>
      <c r="DT124" s="821"/>
      <c r="DU124" s="822"/>
      <c r="DV124" s="909" t="s">
        <v>447</v>
      </c>
      <c r="DW124" s="910"/>
      <c r="DX124" s="910"/>
      <c r="DY124" s="910"/>
      <c r="DZ124" s="911"/>
    </row>
    <row r="125" spans="1:130" s="226" customFormat="1" ht="26.25" customHeight="1" x14ac:dyDescent="0.15">
      <c r="A125" s="878"/>
      <c r="B125" s="879"/>
      <c r="C125" s="882" t="s">
        <v>449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121</v>
      </c>
      <c r="AB125" s="838"/>
      <c r="AC125" s="838"/>
      <c r="AD125" s="838"/>
      <c r="AE125" s="839"/>
      <c r="AF125" s="840" t="s">
        <v>447</v>
      </c>
      <c r="AG125" s="838"/>
      <c r="AH125" s="838"/>
      <c r="AI125" s="838"/>
      <c r="AJ125" s="839"/>
      <c r="AK125" s="840" t="s">
        <v>121</v>
      </c>
      <c r="AL125" s="838"/>
      <c r="AM125" s="838"/>
      <c r="AN125" s="838"/>
      <c r="AO125" s="839"/>
      <c r="AP125" s="885" t="s">
        <v>121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463</v>
      </c>
      <c r="CL125" s="913"/>
      <c r="CM125" s="913"/>
      <c r="CN125" s="913"/>
      <c r="CO125" s="914"/>
      <c r="CP125" s="921" t="s">
        <v>464</v>
      </c>
      <c r="CQ125" s="866"/>
      <c r="CR125" s="866"/>
      <c r="CS125" s="866"/>
      <c r="CT125" s="866"/>
      <c r="CU125" s="866"/>
      <c r="CV125" s="866"/>
      <c r="CW125" s="866"/>
      <c r="CX125" s="866"/>
      <c r="CY125" s="866"/>
      <c r="CZ125" s="866"/>
      <c r="DA125" s="866"/>
      <c r="DB125" s="866"/>
      <c r="DC125" s="866"/>
      <c r="DD125" s="866"/>
      <c r="DE125" s="866"/>
      <c r="DF125" s="867"/>
      <c r="DG125" s="922" t="s">
        <v>121</v>
      </c>
      <c r="DH125" s="903"/>
      <c r="DI125" s="903"/>
      <c r="DJ125" s="903"/>
      <c r="DK125" s="903"/>
      <c r="DL125" s="903" t="s">
        <v>121</v>
      </c>
      <c r="DM125" s="903"/>
      <c r="DN125" s="903"/>
      <c r="DO125" s="903"/>
      <c r="DP125" s="903"/>
      <c r="DQ125" s="903" t="s">
        <v>121</v>
      </c>
      <c r="DR125" s="903"/>
      <c r="DS125" s="903"/>
      <c r="DT125" s="903"/>
      <c r="DU125" s="903"/>
      <c r="DV125" s="904" t="s">
        <v>121</v>
      </c>
      <c r="DW125" s="904"/>
      <c r="DX125" s="904"/>
      <c r="DY125" s="904"/>
      <c r="DZ125" s="905"/>
    </row>
    <row r="126" spans="1:130" s="226" customFormat="1" ht="26.25" customHeight="1" thickBot="1" x14ac:dyDescent="0.2">
      <c r="A126" s="878"/>
      <c r="B126" s="879"/>
      <c r="C126" s="882" t="s">
        <v>451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121</v>
      </c>
      <c r="AB126" s="838"/>
      <c r="AC126" s="838"/>
      <c r="AD126" s="838"/>
      <c r="AE126" s="839"/>
      <c r="AF126" s="840" t="s">
        <v>121</v>
      </c>
      <c r="AG126" s="838"/>
      <c r="AH126" s="838"/>
      <c r="AI126" s="838"/>
      <c r="AJ126" s="839"/>
      <c r="AK126" s="840" t="s">
        <v>121</v>
      </c>
      <c r="AL126" s="838"/>
      <c r="AM126" s="838"/>
      <c r="AN126" s="838"/>
      <c r="AO126" s="839"/>
      <c r="AP126" s="885" t="s">
        <v>121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465</v>
      </c>
      <c r="CQ126" s="808"/>
      <c r="CR126" s="808"/>
      <c r="CS126" s="808"/>
      <c r="CT126" s="808"/>
      <c r="CU126" s="808"/>
      <c r="CV126" s="808"/>
      <c r="CW126" s="808"/>
      <c r="CX126" s="808"/>
      <c r="CY126" s="808"/>
      <c r="CZ126" s="808"/>
      <c r="DA126" s="808"/>
      <c r="DB126" s="808"/>
      <c r="DC126" s="808"/>
      <c r="DD126" s="808"/>
      <c r="DE126" s="808"/>
      <c r="DF126" s="809"/>
      <c r="DG126" s="874" t="s">
        <v>121</v>
      </c>
      <c r="DH126" s="875"/>
      <c r="DI126" s="875"/>
      <c r="DJ126" s="875"/>
      <c r="DK126" s="875"/>
      <c r="DL126" s="875" t="s">
        <v>121</v>
      </c>
      <c r="DM126" s="875"/>
      <c r="DN126" s="875"/>
      <c r="DO126" s="875"/>
      <c r="DP126" s="875"/>
      <c r="DQ126" s="875" t="s">
        <v>121</v>
      </c>
      <c r="DR126" s="875"/>
      <c r="DS126" s="875"/>
      <c r="DT126" s="875"/>
      <c r="DU126" s="875"/>
      <c r="DV126" s="852" t="s">
        <v>447</v>
      </c>
      <c r="DW126" s="852"/>
      <c r="DX126" s="852"/>
      <c r="DY126" s="852"/>
      <c r="DZ126" s="853"/>
    </row>
    <row r="127" spans="1:130" s="226" customFormat="1" ht="26.25" customHeight="1" x14ac:dyDescent="0.15">
      <c r="A127" s="880"/>
      <c r="B127" s="881"/>
      <c r="C127" s="899" t="s">
        <v>466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52246</v>
      </c>
      <c r="AB127" s="838"/>
      <c r="AC127" s="838"/>
      <c r="AD127" s="838"/>
      <c r="AE127" s="839"/>
      <c r="AF127" s="840">
        <v>50648</v>
      </c>
      <c r="AG127" s="838"/>
      <c r="AH127" s="838"/>
      <c r="AI127" s="838"/>
      <c r="AJ127" s="839"/>
      <c r="AK127" s="840">
        <v>49680</v>
      </c>
      <c r="AL127" s="838"/>
      <c r="AM127" s="838"/>
      <c r="AN127" s="838"/>
      <c r="AO127" s="839"/>
      <c r="AP127" s="885">
        <v>0.2</v>
      </c>
      <c r="AQ127" s="886"/>
      <c r="AR127" s="886"/>
      <c r="AS127" s="886"/>
      <c r="AT127" s="887"/>
      <c r="AU127" s="262"/>
      <c r="AV127" s="262"/>
      <c r="AW127" s="262"/>
      <c r="AX127" s="902" t="s">
        <v>467</v>
      </c>
      <c r="AY127" s="870"/>
      <c r="AZ127" s="870"/>
      <c r="BA127" s="870"/>
      <c r="BB127" s="870"/>
      <c r="BC127" s="870"/>
      <c r="BD127" s="870"/>
      <c r="BE127" s="871"/>
      <c r="BF127" s="869" t="s">
        <v>468</v>
      </c>
      <c r="BG127" s="870"/>
      <c r="BH127" s="870"/>
      <c r="BI127" s="870"/>
      <c r="BJ127" s="870"/>
      <c r="BK127" s="870"/>
      <c r="BL127" s="871"/>
      <c r="BM127" s="869" t="s">
        <v>469</v>
      </c>
      <c r="BN127" s="870"/>
      <c r="BO127" s="870"/>
      <c r="BP127" s="870"/>
      <c r="BQ127" s="870"/>
      <c r="BR127" s="870"/>
      <c r="BS127" s="871"/>
      <c r="BT127" s="869" t="s">
        <v>470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471</v>
      </c>
      <c r="CQ127" s="808"/>
      <c r="CR127" s="808"/>
      <c r="CS127" s="808"/>
      <c r="CT127" s="808"/>
      <c r="CU127" s="808"/>
      <c r="CV127" s="808"/>
      <c r="CW127" s="808"/>
      <c r="CX127" s="808"/>
      <c r="CY127" s="808"/>
      <c r="CZ127" s="808"/>
      <c r="DA127" s="808"/>
      <c r="DB127" s="808"/>
      <c r="DC127" s="808"/>
      <c r="DD127" s="808"/>
      <c r="DE127" s="808"/>
      <c r="DF127" s="809"/>
      <c r="DG127" s="874" t="s">
        <v>121</v>
      </c>
      <c r="DH127" s="875"/>
      <c r="DI127" s="875"/>
      <c r="DJ127" s="875"/>
      <c r="DK127" s="875"/>
      <c r="DL127" s="875" t="s">
        <v>121</v>
      </c>
      <c r="DM127" s="875"/>
      <c r="DN127" s="875"/>
      <c r="DO127" s="875"/>
      <c r="DP127" s="875"/>
      <c r="DQ127" s="875" t="s">
        <v>121</v>
      </c>
      <c r="DR127" s="875"/>
      <c r="DS127" s="875"/>
      <c r="DT127" s="875"/>
      <c r="DU127" s="875"/>
      <c r="DV127" s="852" t="s">
        <v>447</v>
      </c>
      <c r="DW127" s="852"/>
      <c r="DX127" s="852"/>
      <c r="DY127" s="852"/>
      <c r="DZ127" s="853"/>
    </row>
    <row r="128" spans="1:130" s="226" customFormat="1" ht="26.25" customHeight="1" thickBot="1" x14ac:dyDescent="0.2">
      <c r="A128" s="854" t="s">
        <v>472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473</v>
      </c>
      <c r="X128" s="856"/>
      <c r="Y128" s="856"/>
      <c r="Z128" s="857"/>
      <c r="AA128" s="858">
        <v>444956</v>
      </c>
      <c r="AB128" s="859"/>
      <c r="AC128" s="859"/>
      <c r="AD128" s="859"/>
      <c r="AE128" s="860"/>
      <c r="AF128" s="861">
        <v>440983</v>
      </c>
      <c r="AG128" s="859"/>
      <c r="AH128" s="859"/>
      <c r="AI128" s="859"/>
      <c r="AJ128" s="860"/>
      <c r="AK128" s="861">
        <v>441436</v>
      </c>
      <c r="AL128" s="859"/>
      <c r="AM128" s="859"/>
      <c r="AN128" s="859"/>
      <c r="AO128" s="860"/>
      <c r="AP128" s="862"/>
      <c r="AQ128" s="863"/>
      <c r="AR128" s="863"/>
      <c r="AS128" s="863"/>
      <c r="AT128" s="864"/>
      <c r="AU128" s="262"/>
      <c r="AV128" s="262"/>
      <c r="AW128" s="262"/>
      <c r="AX128" s="865" t="s">
        <v>474</v>
      </c>
      <c r="AY128" s="866"/>
      <c r="AZ128" s="866"/>
      <c r="BA128" s="866"/>
      <c r="BB128" s="866"/>
      <c r="BC128" s="866"/>
      <c r="BD128" s="866"/>
      <c r="BE128" s="867"/>
      <c r="BF128" s="844" t="s">
        <v>121</v>
      </c>
      <c r="BG128" s="845"/>
      <c r="BH128" s="845"/>
      <c r="BI128" s="845"/>
      <c r="BJ128" s="845"/>
      <c r="BK128" s="845"/>
      <c r="BL128" s="868"/>
      <c r="BM128" s="844">
        <v>12.04</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475</v>
      </c>
      <c r="CQ128" s="786"/>
      <c r="CR128" s="786"/>
      <c r="CS128" s="786"/>
      <c r="CT128" s="786"/>
      <c r="CU128" s="786"/>
      <c r="CV128" s="786"/>
      <c r="CW128" s="786"/>
      <c r="CX128" s="786"/>
      <c r="CY128" s="786"/>
      <c r="CZ128" s="786"/>
      <c r="DA128" s="786"/>
      <c r="DB128" s="786"/>
      <c r="DC128" s="786"/>
      <c r="DD128" s="786"/>
      <c r="DE128" s="786"/>
      <c r="DF128" s="787"/>
      <c r="DG128" s="848">
        <v>129814</v>
      </c>
      <c r="DH128" s="849"/>
      <c r="DI128" s="849"/>
      <c r="DJ128" s="849"/>
      <c r="DK128" s="849"/>
      <c r="DL128" s="849">
        <v>130955</v>
      </c>
      <c r="DM128" s="849"/>
      <c r="DN128" s="849"/>
      <c r="DO128" s="849"/>
      <c r="DP128" s="849"/>
      <c r="DQ128" s="849">
        <v>58293</v>
      </c>
      <c r="DR128" s="849"/>
      <c r="DS128" s="849"/>
      <c r="DT128" s="849"/>
      <c r="DU128" s="849"/>
      <c r="DV128" s="850">
        <v>0.3</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476</v>
      </c>
      <c r="X129" s="835"/>
      <c r="Y129" s="835"/>
      <c r="Z129" s="836"/>
      <c r="AA129" s="837">
        <v>25760071</v>
      </c>
      <c r="AB129" s="838"/>
      <c r="AC129" s="838"/>
      <c r="AD129" s="838"/>
      <c r="AE129" s="839"/>
      <c r="AF129" s="840">
        <v>25381495</v>
      </c>
      <c r="AG129" s="838"/>
      <c r="AH129" s="838"/>
      <c r="AI129" s="838"/>
      <c r="AJ129" s="839"/>
      <c r="AK129" s="840">
        <v>25648680</v>
      </c>
      <c r="AL129" s="838"/>
      <c r="AM129" s="838"/>
      <c r="AN129" s="838"/>
      <c r="AO129" s="839"/>
      <c r="AP129" s="841"/>
      <c r="AQ129" s="842"/>
      <c r="AR129" s="842"/>
      <c r="AS129" s="842"/>
      <c r="AT129" s="843"/>
      <c r="AU129" s="264"/>
      <c r="AV129" s="264"/>
      <c r="AW129" s="264"/>
      <c r="AX129" s="807" t="s">
        <v>477</v>
      </c>
      <c r="AY129" s="808"/>
      <c r="AZ129" s="808"/>
      <c r="BA129" s="808"/>
      <c r="BB129" s="808"/>
      <c r="BC129" s="808"/>
      <c r="BD129" s="808"/>
      <c r="BE129" s="809"/>
      <c r="BF129" s="827" t="s">
        <v>121</v>
      </c>
      <c r="BG129" s="828"/>
      <c r="BH129" s="828"/>
      <c r="BI129" s="828"/>
      <c r="BJ129" s="828"/>
      <c r="BK129" s="828"/>
      <c r="BL129" s="829"/>
      <c r="BM129" s="827">
        <v>17.04</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479</v>
      </c>
      <c r="X130" s="835"/>
      <c r="Y130" s="835"/>
      <c r="Z130" s="836"/>
      <c r="AA130" s="837">
        <v>4724450</v>
      </c>
      <c r="AB130" s="838"/>
      <c r="AC130" s="838"/>
      <c r="AD130" s="838"/>
      <c r="AE130" s="839"/>
      <c r="AF130" s="840">
        <v>4950078</v>
      </c>
      <c r="AG130" s="838"/>
      <c r="AH130" s="838"/>
      <c r="AI130" s="838"/>
      <c r="AJ130" s="839"/>
      <c r="AK130" s="840">
        <v>5045976</v>
      </c>
      <c r="AL130" s="838"/>
      <c r="AM130" s="838"/>
      <c r="AN130" s="838"/>
      <c r="AO130" s="839"/>
      <c r="AP130" s="841"/>
      <c r="AQ130" s="842"/>
      <c r="AR130" s="842"/>
      <c r="AS130" s="842"/>
      <c r="AT130" s="843"/>
      <c r="AU130" s="264"/>
      <c r="AV130" s="264"/>
      <c r="AW130" s="264"/>
      <c r="AX130" s="807" t="s">
        <v>480</v>
      </c>
      <c r="AY130" s="808"/>
      <c r="AZ130" s="808"/>
      <c r="BA130" s="808"/>
      <c r="BB130" s="808"/>
      <c r="BC130" s="808"/>
      <c r="BD130" s="808"/>
      <c r="BE130" s="809"/>
      <c r="BF130" s="810">
        <v>15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481</v>
      </c>
      <c r="X131" s="818"/>
      <c r="Y131" s="818"/>
      <c r="Z131" s="819"/>
      <c r="AA131" s="820">
        <v>21035621</v>
      </c>
      <c r="AB131" s="821"/>
      <c r="AC131" s="821"/>
      <c r="AD131" s="821"/>
      <c r="AE131" s="822"/>
      <c r="AF131" s="823">
        <v>20431417</v>
      </c>
      <c r="AG131" s="821"/>
      <c r="AH131" s="821"/>
      <c r="AI131" s="821"/>
      <c r="AJ131" s="822"/>
      <c r="AK131" s="823">
        <v>20602704</v>
      </c>
      <c r="AL131" s="821"/>
      <c r="AM131" s="821"/>
      <c r="AN131" s="821"/>
      <c r="AO131" s="822"/>
      <c r="AP131" s="824"/>
      <c r="AQ131" s="825"/>
      <c r="AR131" s="825"/>
      <c r="AS131" s="825"/>
      <c r="AT131" s="826"/>
      <c r="AU131" s="264"/>
      <c r="AV131" s="264"/>
      <c r="AW131" s="264"/>
      <c r="AX131" s="785" t="s">
        <v>482</v>
      </c>
      <c r="AY131" s="786"/>
      <c r="AZ131" s="786"/>
      <c r="BA131" s="786"/>
      <c r="BB131" s="786"/>
      <c r="BC131" s="786"/>
      <c r="BD131" s="786"/>
      <c r="BE131" s="787"/>
      <c r="BF131" s="788">
        <v>119.1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484</v>
      </c>
      <c r="W132" s="798"/>
      <c r="X132" s="798"/>
      <c r="Y132" s="798"/>
      <c r="Z132" s="799"/>
      <c r="AA132" s="800">
        <v>14.30300536</v>
      </c>
      <c r="AB132" s="801"/>
      <c r="AC132" s="801"/>
      <c r="AD132" s="801"/>
      <c r="AE132" s="802"/>
      <c r="AF132" s="803">
        <v>15.433927069999999</v>
      </c>
      <c r="AG132" s="801"/>
      <c r="AH132" s="801"/>
      <c r="AI132" s="801"/>
      <c r="AJ132" s="802"/>
      <c r="AK132" s="803">
        <v>15.4362181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485</v>
      </c>
      <c r="W133" s="777"/>
      <c r="X133" s="777"/>
      <c r="Y133" s="777"/>
      <c r="Z133" s="778"/>
      <c r="AA133" s="779">
        <v>14.4</v>
      </c>
      <c r="AB133" s="780"/>
      <c r="AC133" s="780"/>
      <c r="AD133" s="780"/>
      <c r="AE133" s="781"/>
      <c r="AF133" s="779">
        <v>14.6</v>
      </c>
      <c r="AG133" s="780"/>
      <c r="AH133" s="780"/>
      <c r="AI133" s="780"/>
      <c r="AJ133" s="781"/>
      <c r="AK133" s="779">
        <v>15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CriWHgA0Bbd0H0AzB+zMg3AmuBVQaKGTiHYp6jUrDTMbHvWich0chiXSf/dNxCm9Y87NZH5SXHWf/OIZ5g0tMw==" saltValue="kdMjd2RwswtAS2l06Ipoo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1sq9DRYAnpAtMxMxmYbQUoMKnJ4f+ghscEgsFsbdTd9w40R/wlnkwUTzRTg6Li+wYPikPPC0JuvZfT/DkFrVnw==" saltValue="S+WUWSMFBMwXUghvOjGN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Vz/h3rJqxjcyjAq/bBS0icXcuJxcNHTe0U76JfnHloKF3WLhFQ2ZedSGNVc2sozWDWaPSg1O1jxMqni+jUNQQ==" saltValue="0Vf0yEuvvdN88C+tMT9G1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489</v>
      </c>
      <c r="AP7" s="283"/>
      <c r="AQ7" s="284" t="s">
        <v>490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491</v>
      </c>
      <c r="AQ8" s="290" t="s">
        <v>492</v>
      </c>
      <c r="AR8" s="291" t="s">
        <v>493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494</v>
      </c>
      <c r="AL9" s="1207"/>
      <c r="AM9" s="1207"/>
      <c r="AN9" s="1208"/>
      <c r="AO9" s="292">
        <v>6710666</v>
      </c>
      <c r="AP9" s="292">
        <v>67620</v>
      </c>
      <c r="AQ9" s="293">
        <v>61846</v>
      </c>
      <c r="AR9" s="294">
        <v>9.3000000000000007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495</v>
      </c>
      <c r="AL10" s="1207"/>
      <c r="AM10" s="1207"/>
      <c r="AN10" s="1208"/>
      <c r="AO10" s="295">
        <v>336889</v>
      </c>
      <c r="AP10" s="295">
        <v>3395</v>
      </c>
      <c r="AQ10" s="296">
        <v>5819</v>
      </c>
      <c r="AR10" s="297">
        <v>-41.7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496</v>
      </c>
      <c r="AL11" s="1207"/>
      <c r="AM11" s="1207"/>
      <c r="AN11" s="1208"/>
      <c r="AO11" s="295">
        <v>95526</v>
      </c>
      <c r="AP11" s="295">
        <v>963</v>
      </c>
      <c r="AQ11" s="296">
        <v>5868</v>
      </c>
      <c r="AR11" s="297">
        <v>-83.6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497</v>
      </c>
      <c r="AL12" s="1207"/>
      <c r="AM12" s="1207"/>
      <c r="AN12" s="1208"/>
      <c r="AO12" s="295" t="s">
        <v>498</v>
      </c>
      <c r="AP12" s="295" t="s">
        <v>498</v>
      </c>
      <c r="AQ12" s="296">
        <v>1247</v>
      </c>
      <c r="AR12" s="297" t="s">
        <v>498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499</v>
      </c>
      <c r="AL13" s="1207"/>
      <c r="AM13" s="1207"/>
      <c r="AN13" s="1208"/>
      <c r="AO13" s="295" t="s">
        <v>498</v>
      </c>
      <c r="AP13" s="295" t="s">
        <v>498</v>
      </c>
      <c r="AQ13" s="296">
        <v>0</v>
      </c>
      <c r="AR13" s="297" t="s">
        <v>498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500</v>
      </c>
      <c r="AL14" s="1207"/>
      <c r="AM14" s="1207"/>
      <c r="AN14" s="1208"/>
      <c r="AO14" s="295">
        <v>176957</v>
      </c>
      <c r="AP14" s="295">
        <v>1783</v>
      </c>
      <c r="AQ14" s="296">
        <v>2376</v>
      </c>
      <c r="AR14" s="297">
        <v>-25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501</v>
      </c>
      <c r="AL15" s="1207"/>
      <c r="AM15" s="1207"/>
      <c r="AN15" s="1208"/>
      <c r="AO15" s="295">
        <v>102823</v>
      </c>
      <c r="AP15" s="295">
        <v>1036</v>
      </c>
      <c r="AQ15" s="296">
        <v>1663</v>
      </c>
      <c r="AR15" s="297">
        <v>-37.700000000000003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502</v>
      </c>
      <c r="AL16" s="1210"/>
      <c r="AM16" s="1210"/>
      <c r="AN16" s="1211"/>
      <c r="AO16" s="295">
        <v>-686544</v>
      </c>
      <c r="AP16" s="295">
        <v>-6918</v>
      </c>
      <c r="AQ16" s="296">
        <v>-5271</v>
      </c>
      <c r="AR16" s="297">
        <v>31.2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6736317</v>
      </c>
      <c r="AP17" s="295">
        <v>67878</v>
      </c>
      <c r="AQ17" s="296">
        <v>73548</v>
      </c>
      <c r="AR17" s="297">
        <v>-7.7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507</v>
      </c>
      <c r="AL21" s="1204"/>
      <c r="AM21" s="1204"/>
      <c r="AN21" s="1205"/>
      <c r="AO21" s="307">
        <v>7.26</v>
      </c>
      <c r="AP21" s="308">
        <v>7.24</v>
      </c>
      <c r="AQ21" s="309">
        <v>0.02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508</v>
      </c>
      <c r="AL22" s="1204"/>
      <c r="AM22" s="1204"/>
      <c r="AN22" s="1205"/>
      <c r="AO22" s="312">
        <v>94.1</v>
      </c>
      <c r="AP22" s="313">
        <v>98.4</v>
      </c>
      <c r="AQ22" s="314">
        <v>-4.3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510</v>
      </c>
      <c r="AO27" s="273"/>
      <c r="AP27" s="273"/>
      <c r="AQ27" s="273"/>
      <c r="AR27" s="273"/>
      <c r="AS27" s="273"/>
      <c r="AT27" s="273"/>
    </row>
    <row r="28" spans="1:46" ht="17.25" x14ac:dyDescent="0.1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489</v>
      </c>
      <c r="AP30" s="283"/>
      <c r="AQ30" s="284" t="s">
        <v>490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491</v>
      </c>
      <c r="AQ31" s="290" t="s">
        <v>492</v>
      </c>
      <c r="AR31" s="291" t="s">
        <v>493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513</v>
      </c>
      <c r="AL32" s="1195"/>
      <c r="AM32" s="1195"/>
      <c r="AN32" s="1196"/>
      <c r="AO32" s="322">
        <v>6810995</v>
      </c>
      <c r="AP32" s="322">
        <v>68631</v>
      </c>
      <c r="AQ32" s="323">
        <v>39633</v>
      </c>
      <c r="AR32" s="324">
        <v>73.2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514</v>
      </c>
      <c r="AL33" s="1195"/>
      <c r="AM33" s="1195"/>
      <c r="AN33" s="1196"/>
      <c r="AO33" s="322" t="s">
        <v>498</v>
      </c>
      <c r="AP33" s="322" t="s">
        <v>498</v>
      </c>
      <c r="AQ33" s="323" t="s">
        <v>498</v>
      </c>
      <c r="AR33" s="324" t="s">
        <v>498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515</v>
      </c>
      <c r="AL34" s="1195"/>
      <c r="AM34" s="1195"/>
      <c r="AN34" s="1196"/>
      <c r="AO34" s="322">
        <v>133333</v>
      </c>
      <c r="AP34" s="322">
        <v>1344</v>
      </c>
      <c r="AQ34" s="323">
        <v>58</v>
      </c>
      <c r="AR34" s="324">
        <v>2217.1999999999998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516</v>
      </c>
      <c r="AL35" s="1195"/>
      <c r="AM35" s="1195"/>
      <c r="AN35" s="1196"/>
      <c r="AO35" s="322">
        <v>1565483</v>
      </c>
      <c r="AP35" s="322">
        <v>15775</v>
      </c>
      <c r="AQ35" s="323">
        <v>13693</v>
      </c>
      <c r="AR35" s="324">
        <v>15.2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517</v>
      </c>
      <c r="AL36" s="1195"/>
      <c r="AM36" s="1195"/>
      <c r="AN36" s="1196"/>
      <c r="AO36" s="322">
        <v>34822</v>
      </c>
      <c r="AP36" s="322">
        <v>351</v>
      </c>
      <c r="AQ36" s="323">
        <v>1763</v>
      </c>
      <c r="AR36" s="324">
        <v>-80.099999999999994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518</v>
      </c>
      <c r="AL37" s="1195"/>
      <c r="AM37" s="1195"/>
      <c r="AN37" s="1196"/>
      <c r="AO37" s="322">
        <v>123053</v>
      </c>
      <c r="AP37" s="322">
        <v>1240</v>
      </c>
      <c r="AQ37" s="323">
        <v>897</v>
      </c>
      <c r="AR37" s="324">
        <v>38.200000000000003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519</v>
      </c>
      <c r="AL38" s="1198"/>
      <c r="AM38" s="1198"/>
      <c r="AN38" s="1199"/>
      <c r="AO38" s="325">
        <v>4</v>
      </c>
      <c r="AP38" s="325">
        <v>0</v>
      </c>
      <c r="AQ38" s="326">
        <v>1</v>
      </c>
      <c r="AR38" s="314">
        <v>-100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520</v>
      </c>
      <c r="AL39" s="1198"/>
      <c r="AM39" s="1198"/>
      <c r="AN39" s="1199"/>
      <c r="AO39" s="322">
        <v>-441436</v>
      </c>
      <c r="AP39" s="322">
        <v>-4448</v>
      </c>
      <c r="AQ39" s="323">
        <v>-5566</v>
      </c>
      <c r="AR39" s="324">
        <v>-20.100000000000001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521</v>
      </c>
      <c r="AL40" s="1195"/>
      <c r="AM40" s="1195"/>
      <c r="AN40" s="1196"/>
      <c r="AO40" s="322">
        <v>-5045976</v>
      </c>
      <c r="AP40" s="322">
        <v>-50846</v>
      </c>
      <c r="AQ40" s="323">
        <v>-36175</v>
      </c>
      <c r="AR40" s="324">
        <v>40.6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3180278</v>
      </c>
      <c r="AP41" s="322">
        <v>32046</v>
      </c>
      <c r="AQ41" s="323">
        <v>14303</v>
      </c>
      <c r="AR41" s="324">
        <v>124.1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489</v>
      </c>
      <c r="AN49" s="1189" t="s">
        <v>525</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526</v>
      </c>
      <c r="AO50" s="339" t="s">
        <v>527</v>
      </c>
      <c r="AP50" s="340" t="s">
        <v>528</v>
      </c>
      <c r="AQ50" s="341" t="s">
        <v>529</v>
      </c>
      <c r="AR50" s="342" t="s">
        <v>530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11404264</v>
      </c>
      <c r="AN51" s="344">
        <v>111273</v>
      </c>
      <c r="AO51" s="345">
        <v>26.8</v>
      </c>
      <c r="AP51" s="346">
        <v>50840</v>
      </c>
      <c r="AQ51" s="347">
        <v>16.899999999999999</v>
      </c>
      <c r="AR51" s="348">
        <v>9.9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3463447</v>
      </c>
      <c r="AN52" s="352">
        <v>33793</v>
      </c>
      <c r="AO52" s="353">
        <v>-18.3</v>
      </c>
      <c r="AP52" s="354">
        <v>25367</v>
      </c>
      <c r="AQ52" s="355">
        <v>9.1</v>
      </c>
      <c r="AR52" s="356">
        <v>-27.4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8790645</v>
      </c>
      <c r="AN53" s="344">
        <v>86373</v>
      </c>
      <c r="AO53" s="345">
        <v>-22.4</v>
      </c>
      <c r="AP53" s="346">
        <v>53605</v>
      </c>
      <c r="AQ53" s="347">
        <v>5.4</v>
      </c>
      <c r="AR53" s="348">
        <v>-27.8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4073792</v>
      </c>
      <c r="AN54" s="352">
        <v>40027</v>
      </c>
      <c r="AO54" s="353">
        <v>18.399999999999999</v>
      </c>
      <c r="AP54" s="354">
        <v>28343</v>
      </c>
      <c r="AQ54" s="355">
        <v>11.7</v>
      </c>
      <c r="AR54" s="356">
        <v>6.7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8535419</v>
      </c>
      <c r="AN55" s="344">
        <v>84606</v>
      </c>
      <c r="AO55" s="345">
        <v>-2</v>
      </c>
      <c r="AP55" s="346">
        <v>54227</v>
      </c>
      <c r="AQ55" s="347">
        <v>1.2</v>
      </c>
      <c r="AR55" s="348">
        <v>-3.2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3268231</v>
      </c>
      <c r="AN56" s="352">
        <v>32396</v>
      </c>
      <c r="AO56" s="353">
        <v>-19.100000000000001</v>
      </c>
      <c r="AP56" s="354">
        <v>29694</v>
      </c>
      <c r="AQ56" s="355">
        <v>4.8</v>
      </c>
      <c r="AR56" s="356">
        <v>-23.9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5417179</v>
      </c>
      <c r="AN57" s="344">
        <v>54134</v>
      </c>
      <c r="AO57" s="345">
        <v>-36</v>
      </c>
      <c r="AP57" s="346">
        <v>57295</v>
      </c>
      <c r="AQ57" s="347">
        <v>5.7</v>
      </c>
      <c r="AR57" s="348">
        <v>-41.7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2272413</v>
      </c>
      <c r="AN58" s="352">
        <v>22708</v>
      </c>
      <c r="AO58" s="353">
        <v>-29.9</v>
      </c>
      <c r="AP58" s="354">
        <v>32771</v>
      </c>
      <c r="AQ58" s="355">
        <v>10.4</v>
      </c>
      <c r="AR58" s="356">
        <v>-40.299999999999997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8017328</v>
      </c>
      <c r="AN59" s="344">
        <v>80786</v>
      </c>
      <c r="AO59" s="345">
        <v>49.2</v>
      </c>
      <c r="AP59" s="346">
        <v>54110</v>
      </c>
      <c r="AQ59" s="347">
        <v>-5.6</v>
      </c>
      <c r="AR59" s="348">
        <v>54.8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3100631</v>
      </c>
      <c r="AN60" s="352">
        <v>31243</v>
      </c>
      <c r="AO60" s="353">
        <v>37.6</v>
      </c>
      <c r="AP60" s="354">
        <v>30620</v>
      </c>
      <c r="AQ60" s="355">
        <v>-6.6</v>
      </c>
      <c r="AR60" s="356">
        <v>44.2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8432967</v>
      </c>
      <c r="AN61" s="359">
        <v>83434</v>
      </c>
      <c r="AO61" s="360">
        <v>3.1</v>
      </c>
      <c r="AP61" s="361">
        <v>54015</v>
      </c>
      <c r="AQ61" s="362">
        <v>4.7</v>
      </c>
      <c r="AR61" s="348">
        <v>-1.6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3235703</v>
      </c>
      <c r="AN62" s="352">
        <v>32033</v>
      </c>
      <c r="AO62" s="353">
        <v>-2.2999999999999998</v>
      </c>
      <c r="AP62" s="354">
        <v>29359</v>
      </c>
      <c r="AQ62" s="355">
        <v>5.9</v>
      </c>
      <c r="AR62" s="356">
        <v>-8.1999999999999993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zBSwTSevcU3tDUlPYadXI12/LV6UwKWUKpvfYC3++x7Q/oStiFvYa+OF+/hOAOwehRDFxG8Oa3YhjupZ21OvtQ==" saltValue="u3F4d2in/TT4oXjBuXafb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IdG5QJPQTfKNDVMFLo2KbcbEEAAxv6ABrj0ryF6eWAejKsUjzbNb8bYsoyL2c5xaafPlx3Jl+QTRBoUdd2CHA==" saltValue="08DtYDVar4UsNV4cjdci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Z33yVHkkWG1+TQAT4UtoxXcI62aPzAzsB+NOLH6KX1UMFTa89VhXYo8eBadGmrdAzwANgRsnFlI/Reb3bPekQ==" saltValue="md/vH3MXcEyKf2ILbJJs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212" t="s">
        <v>3</v>
      </c>
      <c r="D47" s="1212"/>
      <c r="E47" s="1213"/>
      <c r="F47" s="11">
        <v>19.809999999999999</v>
      </c>
      <c r="G47" s="12">
        <v>22.84</v>
      </c>
      <c r="H47" s="12">
        <v>23.34</v>
      </c>
      <c r="I47" s="12">
        <v>28.38</v>
      </c>
      <c r="J47" s="13">
        <v>26.31</v>
      </c>
    </row>
    <row r="48" spans="2:10" ht="57.75" customHeight="1" x14ac:dyDescent="0.15">
      <c r="B48" s="14"/>
      <c r="C48" s="1214" t="s">
        <v>4</v>
      </c>
      <c r="D48" s="1214"/>
      <c r="E48" s="1215"/>
      <c r="F48" s="15">
        <v>3.36</v>
      </c>
      <c r="G48" s="16">
        <v>1.53</v>
      </c>
      <c r="H48" s="16">
        <v>5.65</v>
      </c>
      <c r="I48" s="16">
        <v>1.2</v>
      </c>
      <c r="J48" s="17">
        <v>1.19</v>
      </c>
    </row>
    <row r="49" spans="2:10" ht="57.75" customHeight="1" thickBot="1" x14ac:dyDescent="0.2">
      <c r="B49" s="18"/>
      <c r="C49" s="1216" t="s">
        <v>5</v>
      </c>
      <c r="D49" s="1216"/>
      <c r="E49" s="1217"/>
      <c r="F49" s="19" t="s">
        <v>546</v>
      </c>
      <c r="G49" s="20" t="s">
        <v>547</v>
      </c>
      <c r="H49" s="20">
        <v>4.55</v>
      </c>
      <c r="I49" s="20" t="s">
        <v>548</v>
      </c>
      <c r="J49" s="21" t="s">
        <v>549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2jyOlLoPKGszJGQ6C6RVIomNJfNAuJMYs8+QDb60mzE5+VL/jxmBPtzXV+7EWM83acZJtXLnJ5pp6raejzvF7A==" saltValue="c/mp4FqovZiN+halYgsx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竹樋太助</cp:lastModifiedBy>
  <cp:lastPrinted>2019-10-23T07:52:39Z</cp:lastPrinted>
  <dcterms:created xsi:type="dcterms:W3CDTF">2019-02-14T02:33:40Z</dcterms:created>
  <dcterms:modified xsi:type="dcterms:W3CDTF">2019-10-31T08:55:49Z</dcterms:modified>
  <cp:category/>
</cp:coreProperties>
</file>