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5rQ3cfRWpucACnwoxgvIvOVMzcxY71iJFYgFjv9uAOI6plqDs8Hw7RKs6zjr4mJFaahU3MnGJ9U4OkJ/+DcyNA==" workbookSaltValue="aY7zDTp/P7N6ZU4kP6r6WA=="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<sst xmlns="http://schemas.openxmlformats.org/spreadsheetml/2006/main" xmlns:r="http://schemas.openxmlformats.org/officeDocument/2006/relationships" count="115" uniqueCount="115">
  <si>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2"/>
  </si>
  <si>
    <t>経営比較分析表（令和4年度決算）</t>
    <rPh sb="8" eb="10">
      <t>レイワ</t>
    </rPh>
    <rPh sb="11" eb="13">
      <t>ネンド</t>
    </rPh>
    <phoneticPr fontId="2"/>
  </si>
  <si>
    <t>事業CD</t>
    <rPh sb="0" eb="2">
      <t>ジギョウ</t>
    </rPh>
    <phoneticPr fontId="2"/>
  </si>
  <si>
    <t>業種CD</t>
    <rPh sb="0" eb="2">
      <t>ギョウシュ</t>
    </rPh>
    <phoneticPr fontId="2"/>
  </si>
  <si>
    <t>管理者の情報</t>
    <rPh sb="0" eb="3">
      <t>カンリシャ</t>
    </rPh>
    <rPh sb="4" eb="6">
      <t>ジョウホウ</t>
    </rPh>
    <phoneticPr fontId="2"/>
  </si>
  <si>
    <t>事業名</t>
  </si>
  <si>
    <t>業務名</t>
    <rPh sb="2" eb="3">
      <t>メイ</t>
    </rPh>
    <phoneticPr fontId="2"/>
  </si>
  <si>
    <t>1⑤</t>
  </si>
  <si>
    <t>全体総括</t>
    <rPh sb="0" eb="2">
      <t>ゼンタイ</t>
    </rPh>
    <rPh sb="2" eb="4">
      <t>ソウカツ</t>
    </rPh>
    <phoneticPr fontId="2"/>
  </si>
  <si>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</si>
  <si>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</si>
  <si>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</si>
  <si>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2"/>
  </si>
  <si>
    <t>⑤経費回収率(％)</t>
  </si>
  <si>
    <t>類似団体区分</t>
    <rPh sb="4" eb="6">
      <t>クブン</t>
    </rPh>
    <phoneticPr fontId="2"/>
  </si>
  <si>
    <t>令和4年度全国平均</t>
    <rPh sb="0" eb="2">
      <t>レイワ</t>
    </rPh>
    <rPh sb="3" eb="5">
      <t>ネンド</t>
    </rPh>
    <phoneticPr fontId="2"/>
  </si>
  <si>
    <r>
      <t>人口密度(人/km</t>
    </r>
    <r>
      <rPr>
        <b/>
        <vertAlign val="superscript"/>
        <sz val="11"/>
        <color theme="1"/>
        <rFont val="ＭＳ ゴシック"/>
      </rPr>
      <t>2</t>
    </r>
    <r>
      <rPr>
        <b/>
        <sz val="11"/>
        <color theme="1"/>
        <rFont val="ＭＳ ゴシック"/>
      </rPr>
      <t>)</t>
    </r>
  </si>
  <si>
    <t>グラフ凡例</t>
    <rPh sb="3" eb="5">
      <t>ハンレイ</t>
    </rPh>
    <phoneticPr fontId="2"/>
  </si>
  <si>
    <t>大項目</t>
    <rPh sb="0" eb="3">
      <t>ダイコウモク</t>
    </rPh>
    <phoneticPr fontId="2"/>
  </si>
  <si>
    <t>当該団体値（当該値）</t>
    <rPh sb="2" eb="4">
      <t>ダンタイ</t>
    </rPh>
    <phoneticPr fontId="2"/>
  </si>
  <si>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</si>
  <si>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</si>
  <si>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</si>
  <si>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2"/>
  </si>
  <si>
    <t>普及率(％)</t>
  </si>
  <si>
    <t>有収率(％)</t>
    <rPh sb="0" eb="1">
      <t>ユウ</t>
    </rPh>
    <rPh sb="1" eb="3">
      <t>シュウリツ</t>
    </rPh>
    <phoneticPr fontId="2"/>
  </si>
  <si>
    <t>③流動比率(％)</t>
    <rPh sb="1" eb="3">
      <t>リュウドウ</t>
    </rPh>
    <rPh sb="3" eb="5">
      <t>ヒリツ</t>
    </rPh>
    <phoneticPr fontId="2"/>
  </si>
  <si>
    <t>1. 経営の健全性・効率性</t>
  </si>
  <si>
    <t>処理区域内人口(人)</t>
    <rPh sb="0" eb="2">
      <t>ショリ</t>
    </rPh>
    <rPh sb="2" eb="5">
      <t>クイキナイ</t>
    </rPh>
    <phoneticPr fontId="2"/>
  </si>
  <si>
    <r>
      <t>処理区域面積(km</t>
    </r>
    <r>
      <rPr>
        <b/>
        <vertAlign val="superscript"/>
        <sz val="11"/>
        <color theme="1"/>
        <rFont val="ＭＳ ゴシック"/>
      </rPr>
      <t>2</t>
    </r>
    <r>
      <rPr>
        <b/>
        <sz val="11"/>
        <color theme="1"/>
        <rFont val="ＭＳ ゴシック"/>
      </rPr>
      <t>)</t>
    </r>
    <rPh sb="0" eb="2">
      <t>ショリ</t>
    </rPh>
    <rPh sb="2" eb="4">
      <t>クイキ</t>
    </rPh>
    <phoneticPr fontId="2"/>
  </si>
  <si>
    <t>年度</t>
    <rPh sb="0" eb="2">
      <t>ネンド</t>
    </rPh>
    <phoneticPr fontId="2"/>
  </si>
  <si>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</si>
  <si>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2"/>
  </si>
  <si>
    <t>－</t>
  </si>
  <si>
    <t>2①</t>
  </si>
  <si>
    <t>類似団体平均値（平均値）</t>
  </si>
  <si>
    <t>【】</t>
  </si>
  <si>
    <t>分析欄</t>
    <rPh sb="0" eb="2">
      <t>ブンセキ</t>
    </rPh>
    <rPh sb="2" eb="3">
      <t>ラン</t>
    </rPh>
    <phoneticPr fontId="2"/>
  </si>
  <si>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</si>
  <si>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</si>
  <si>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</si>
  <si>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2"/>
  </si>
  <si>
    <t>全国平均</t>
    <rPh sb="0" eb="2">
      <t>ゼンコク</t>
    </rPh>
    <rPh sb="2" eb="4">
      <t>ヘイキン</t>
    </rPh>
    <phoneticPr fontId="2"/>
  </si>
  <si>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</si>
  <si>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</si>
  <si>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</si>
  <si>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</si>
  <si>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</si>
  <si>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</si>
  <si>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</si>
  <si>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</si>
  <si>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2"/>
  </si>
  <si>
    <t>2③</t>
  </si>
  <si>
    <t>下水道事業(法適用)</t>
    <rPh sb="3" eb="5">
      <t>ジギョウ</t>
    </rPh>
    <rPh sb="6" eb="7">
      <t>ホウ</t>
    </rPh>
    <rPh sb="7" eb="9">
      <t>テキヨウ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</si>
  <si>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</si>
  <si>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</si>
  <si>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</si>
  <si>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</si>
  <si>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基本情報</t>
    <rPh sb="0" eb="2">
      <t>キホン</t>
    </rPh>
    <rPh sb="2" eb="4">
      <t>ジョウホウ</t>
    </rPh>
    <phoneticPr fontId="2"/>
  </si>
  <si>
    <t>中項目</t>
    <rPh sb="0" eb="1">
      <t>チュウ</t>
    </rPh>
    <rPh sb="1" eb="3">
      <t>コウモク</t>
    </rPh>
    <phoneticPr fontId="2"/>
  </si>
  <si>
    <t>⑥汚水処理原価(円)</t>
    <rPh sb="1" eb="3">
      <t>オスイ</t>
    </rPh>
    <rPh sb="3" eb="5">
      <t>ショリ</t>
    </rPh>
    <rPh sb="5" eb="7">
      <t>ゲンカ</t>
    </rPh>
    <rPh sb="8" eb="9">
      <t>エン</t>
    </rPh>
    <phoneticPr fontId="2"/>
  </si>
  <si>
    <t>④企業債残高対事業規模比率(％)</t>
  </si>
  <si>
    <t>人口密度</t>
    <rPh sb="0" eb="2">
      <t>ジンコウ</t>
    </rPh>
    <rPh sb="2" eb="4">
      <t>ミツド</t>
    </rPh>
    <phoneticPr fontId="2"/>
  </si>
  <si>
    <t>⑦施設利用率(％)</t>
    <rPh sb="1" eb="3">
      <t>シセツ</t>
    </rPh>
    <rPh sb="3" eb="6">
      <t>リヨウリツ</t>
    </rPh>
    <phoneticPr fontId="2"/>
  </si>
  <si>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</si>
  <si>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</si>
  <si>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</si>
  <si>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</si>
  <si>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</si>
  <si>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</si>
  <si>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</si>
  <si>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</si>
  <si>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</si>
  <si>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</si>
  <si>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</si>
  <si>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</si>
  <si>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</si>
  <si>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</si>
  <si>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</si>
  <si>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</si>
  <si>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処理区域内人口</t>
  </si>
  <si>
    <t>処理区域面積</t>
  </si>
  <si>
    <t>処理区域内人口密度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</si>
  <si>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</si>
  <si>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</si>
  <si>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</si>
  <si>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</si>
  <si>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</si>
  <si>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全国平均</t>
  </si>
  <si>
    <t>類似団体平均(N-4)</t>
  </si>
  <si>
    <t>類似団体平均(N-3)</t>
  </si>
  <si>
    <t>類似団体平均(N-2)</t>
  </si>
  <si>
    <t>類似団体平均(N-1)</t>
  </si>
  <si>
    <t>類似団体平均(N)</t>
  </si>
  <si>
    <t>参照用</t>
    <rPh sb="0" eb="3">
      <t>サンショウヨウ</t>
    </rPh>
    <phoneticPr fontId="2"/>
  </si>
  <si>
    <t>新潟県　三条市</t>
  </si>
  <si>
    <t>法適用</t>
  </si>
  <si>
    <t>下水道事業</t>
  </si>
  <si>
    <t>農業集落排水</t>
  </si>
  <si>
    <t>F2</t>
  </si>
  <si>
    <t>非設置</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</si>
  <si>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</si>
  <si>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</si>
  <si>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</si>
  <si>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</si>
  <si>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</si>
  <si>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</si>
  <si>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←年数補正</t>
    <rPh sb="1" eb="3">
      <t>ネンスウ</t>
    </rPh>
    <rPh sb="3" eb="5">
      <t>ホセイ</t>
    </rPh>
    <phoneticPr fontId="2"/>
  </si>
  <si>
    <t>←日数補正</t>
    <rPh sb="1" eb="3">
      <t>ニッスウ</t>
    </rPh>
    <rPh sb="3" eb="5">
      <t>ホセイ</t>
    </rPh>
    <phoneticPr fontId="2"/>
  </si>
  <si>
    <t>"H"yy</t>
  </si>
  <si>
    <t>"R"dd</t>
  </si>
  <si>
    <t>←書式設定</t>
    <rPh sb="1" eb="3">
      <t>ショシキ</t>
    </rPh>
    <rPh sb="3" eb="5">
      <t>セッテイ</t>
    </rPh>
    <phoneticPr fontId="2"/>
  </si>
  <si>
    <t>　現在老朽化した施設はない状態である。しかし、類似団体に比べると低いものの、①有形固定資産減価償却率も年々上昇しており、今後の管渠の老朽化にも備えて、将来を見据えた計画的な老朽化対策が必要となる。</t>
    <rPh sb="1" eb="3">
      <t>ゲンザイ</t>
    </rPh>
    <rPh sb="3" eb="6">
      <t>ロウキュウカ</t>
    </rPh>
    <rPh sb="8" eb="10">
      <t>シセツ</t>
    </rPh>
    <rPh sb="13" eb="15">
      <t>ジョウタイ</t>
    </rPh>
    <phoneticPr fontId="13"/>
  </si>
  <si>
    <t>　安定的な収益を確保するための取組みとして、戸別訪問等により施設への接続を促進し、施設利用率の向上に努めていくとともに、帯織地区及び福多地区の特定環境保全公共下水道（栄処理区）への統合や吉野屋地区を大潟地区への統合など、施設の統廃合や徹底したコスト削減を図り、効率的な事業運営を目指していく必要がある。
　また、予算の弾力条項規定の適用や建設改良費予算の繰越手続の簡素化など予算執行の弾力化を図るとともに、ストックやコスト情報を明確にし、下水道事業会計の実態をこれまで以上に把握するため、令和２年度より財務会計部門において法適用事業（公営企業会計）へ移行している。</t>
    <rPh sb="56" eb="58">
      <t>シセツ</t>
    </rPh>
    <rPh sb="90" eb="92">
      <t>トウゴウ</t>
    </rPh>
    <rPh sb="110" eb="112">
      <t>セツゾク</t>
    </rPh>
    <rPh sb="113" eb="115">
      <t>ソクシン</t>
    </rPh>
    <rPh sb="153" eb="156">
      <t>トウハイゴウ</t>
    </rPh>
    <rPh sb="157" eb="159">
      <t>テッテイ</t>
    </rPh>
    <rPh sb="164" eb="166">
      <t>サクゲン</t>
    </rPh>
    <rPh sb="167" eb="168">
      <t>ハカ</t>
    </rPh>
    <rPh sb="170" eb="173">
      <t>コウリツテキ</t>
    </rPh>
    <rPh sb="174" eb="176">
      <t>ジギョウ</t>
    </rPh>
    <rPh sb="176" eb="178">
      <t>ウンエイ</t>
    </rPh>
    <rPh sb="179" eb="181">
      <t>メザ</t>
    </rPh>
    <rPh sb="185" eb="187">
      <t>ヒツヨウ</t>
    </rPh>
    <phoneticPr fontId="13"/>
  </si>
  <si>
    <t xml:space="preserve">　本市の農業集落排水事業は、12の処理地区を有しており、平成４年に福多地区の整備事業着手以降、各処理場建設工事、幹線工事、面整備を経て平成24年度に下保内地区の供用開始を最後に整備事業が完了した。本事業は建設から維持･運用の時代に入っており、今後は健全で効率的な事業運営が求められている。
　経営状況については、①経常収支比率が100％を下回っているが、これは一般会計繰入金の事業間（公共下水道・特定環境保全公共下水道・農業集落排水）調整が要因であり、全事業合計では100％を超えている。しかし、実際には一般会計からの基準外繰入金により収支均衡が図られているため、経営状況は依然として健全とは言えない状況である。
 ④企業債残高対事業規模比率については、類似団体に比べ高水準にあり、翌年度償還予定の企業債元金が③流動比率を下げる要因となっている。③流動比率については、経費に占める償還元金の割合が高いことと、償還については繰入金に依拠していることから、類似団体よりも下回っている。そのため、支払能力を高めるための経営を図る必要がある。
　また、普及率及び接続率が低く、⑦施設利用率及び⑧水洗化率が低いことからも、接続率向上に向けた対策を進めるとともに、適切な施設投資規模についても引き続き検証していく。
</t>
    <rPh sb="1" eb="2">
      <t>ホン</t>
    </rPh>
    <rPh sb="2" eb="3">
      <t>シ</t>
    </rPh>
    <rPh sb="4" eb="6">
      <t>ノウギョウ</t>
    </rPh>
    <rPh sb="6" eb="8">
      <t>シュウラク</t>
    </rPh>
    <rPh sb="8" eb="10">
      <t>ハイスイ</t>
    </rPh>
    <rPh sb="10" eb="12">
      <t>ジギョウ</t>
    </rPh>
    <rPh sb="17" eb="19">
      <t>ショリ</t>
    </rPh>
    <rPh sb="19" eb="21">
      <t>チク</t>
    </rPh>
    <rPh sb="22" eb="23">
      <t>ユウ</t>
    </rPh>
    <rPh sb="28" eb="30">
      <t>ヘイセイ</t>
    </rPh>
    <rPh sb="31" eb="32">
      <t>ネン</t>
    </rPh>
    <rPh sb="33" eb="34">
      <t>フク</t>
    </rPh>
    <rPh sb="34" eb="35">
      <t>タ</t>
    </rPh>
    <rPh sb="35" eb="37">
      <t>チク</t>
    </rPh>
    <rPh sb="38" eb="40">
      <t>セイビ</t>
    </rPh>
    <rPh sb="40" eb="42">
      <t>ジギョウ</t>
    </rPh>
    <rPh sb="42" eb="44">
      <t>チャクシュ</t>
    </rPh>
    <rPh sb="44" eb="46">
      <t>イコウ</t>
    </rPh>
    <rPh sb="47" eb="48">
      <t>カク</t>
    </rPh>
    <rPh sb="48" eb="51">
      <t>ショリジョウ</t>
    </rPh>
    <rPh sb="51" eb="53">
      <t>ケンセツ</t>
    </rPh>
    <rPh sb="53" eb="55">
      <t>コウジ</t>
    </rPh>
    <rPh sb="56" eb="58">
      <t>カンセン</t>
    </rPh>
    <rPh sb="58" eb="60">
      <t>コウジ</t>
    </rPh>
    <rPh sb="61" eb="62">
      <t>メン</t>
    </rPh>
    <rPh sb="62" eb="64">
      <t>セイビ</t>
    </rPh>
    <rPh sb="65" eb="66">
      <t>ヘ</t>
    </rPh>
    <rPh sb="67" eb="69">
      <t>ヘイセイ</t>
    </rPh>
    <rPh sb="71" eb="73">
      <t>ネンド</t>
    </rPh>
    <rPh sb="74" eb="75">
      <t>シモ</t>
    </rPh>
    <rPh sb="75" eb="77">
      <t>ホナイ</t>
    </rPh>
    <rPh sb="77" eb="79">
      <t>チク</t>
    </rPh>
    <rPh sb="80" eb="82">
      <t>キョウヨウ</t>
    </rPh>
    <rPh sb="82" eb="84">
      <t>カイシ</t>
    </rPh>
    <rPh sb="85" eb="87">
      <t>サイゴ</t>
    </rPh>
    <rPh sb="88" eb="90">
      <t>セイビ</t>
    </rPh>
    <rPh sb="90" eb="92">
      <t>ジギョウ</t>
    </rPh>
    <rPh sb="93" eb="95">
      <t>カンリョウ</t>
    </rPh>
    <rPh sb="98" eb="99">
      <t>ホン</t>
    </rPh>
    <rPh sb="99" eb="101">
      <t>ジギョウ</t>
    </rPh>
    <rPh sb="102" eb="104">
      <t>ケンセツ</t>
    </rPh>
    <rPh sb="106" eb="108">
      <t>イジ</t>
    </rPh>
    <rPh sb="109" eb="111">
      <t>ウンヨウ</t>
    </rPh>
    <rPh sb="112" eb="114">
      <t>ジダイ</t>
    </rPh>
    <rPh sb="115" eb="116">
      <t>ハイ</t>
    </rPh>
    <rPh sb="121" eb="123">
      <t>コンゴ</t>
    </rPh>
    <rPh sb="124" eb="126">
      <t>ケンゼン</t>
    </rPh>
    <rPh sb="127" eb="130">
      <t>コウリツテキ</t>
    </rPh>
    <rPh sb="131" eb="133">
      <t>ジギョウ</t>
    </rPh>
    <rPh sb="133" eb="135">
      <t>ウンエイ</t>
    </rPh>
    <rPh sb="136" eb="137">
      <t>モト</t>
    </rPh>
    <rPh sb="169" eb="170">
      <t>シタ</t>
    </rPh>
    <rPh sb="314" eb="315">
      <t>タイ</t>
    </rPh>
    <rPh sb="315" eb="317">
      <t>ジギョウ</t>
    </rPh>
    <rPh sb="317" eb="319">
      <t>キボ</t>
    </rPh>
    <rPh sb="319" eb="321">
      <t>ヒリツ</t>
    </rPh>
    <rPh sb="327" eb="329">
      <t>ルイジ</t>
    </rPh>
    <rPh sb="329" eb="331">
      <t>ダンタイ</t>
    </rPh>
    <rPh sb="332" eb="333">
      <t>クラ</t>
    </rPh>
    <rPh sb="364" eb="366">
      <t>ヨウイン</t>
    </rPh>
    <phoneticPr fontId="1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</si>
</sst>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6"/>
      <color auto="1"/>
      <name val="游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6" fillId="0" borderId="6"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4" fillId="0" borderId="1" xfId="0" applyFont="1" applyBorder="1">
      <alignment vertical="center"/>
    </xf>
    <xf numFmtId="0" fontId="3" fillId="0" borderId="0" xfId="0" applyFont="1" applyAlignment="1">
      <alignment horizontal="center" vertical="center"/>
    </xf>
    <xf numFmtId="0" fontId="4" fillId="0" borderId="6" xfId="0" applyFont="1" applyBorder="1" applyAlignment="1">
      <alignment horizontal="left" vertical="center"/>
    </xf>
    <xf numFmtId="0" fontId="9" fillId="0" borderId="0" xfId="0" applyFont="1">
      <alignment vertical="center"/>
    </xf>
    <xf numFmtId="0" fontId="4" fillId="0" borderId="2" xfId="0"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3" fillId="0" borderId="5" xfId="0" applyFont="1" applyBorder="1" applyAlignment="1">
      <alignment horizontal="center" vertical="center"/>
    </xf>
    <xf numFmtId="0" fontId="6" fillId="0" borderId="1" xfId="0" applyFont="1" applyBorder="1" applyAlignment="1">
      <alignment horizontal="left"/>
    </xf>
    <xf numFmtId="0" fontId="6"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4" fillId="0" borderId="4" xfId="1" applyFont="1" applyBorder="1" applyAlignment="1" applyProtection="1">
      <alignment horizontal="left" vertical="top" wrapText="1"/>
      <protection locked="0"/>
    </xf>
    <xf numFmtId="0" fontId="4" fillId="0" borderId="5" xfId="1" applyFont="1" applyBorder="1" applyAlignment="1" applyProtection="1">
      <alignment horizontal="left" vertical="top" wrapText="1"/>
      <protection locked="0"/>
    </xf>
    <xf numFmtId="0" fontId="6" fillId="0" borderId="6"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4" fillId="0" borderId="0"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3" fillId="0" borderId="1" xfId="0" applyFont="1" applyBorder="1" applyAlignment="1">
      <alignment horizontal="left" vertical="center"/>
    </xf>
    <xf numFmtId="0" fontId="6" fillId="0" borderId="7" xfId="0" applyFont="1" applyBorder="1" applyAlignment="1">
      <alignment horizontal="left" vertical="center"/>
    </xf>
    <xf numFmtId="0" fontId="10" fillId="0" borderId="8" xfId="0" applyFont="1" applyBorder="1" applyAlignment="1">
      <alignment horizontal="left" vertical="center"/>
    </xf>
    <xf numFmtId="0" fontId="11" fillId="0" borderId="8" xfId="0" applyFont="1" applyBorder="1" applyAlignment="1">
      <alignment horizontal="left" vertical="center"/>
    </xf>
    <xf numFmtId="0" fontId="3" fillId="0" borderId="9"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4" fillId="0" borderId="8" xfId="1" applyFont="1" applyBorder="1" applyAlignment="1" applyProtection="1">
      <alignment horizontal="left" vertical="top" wrapText="1"/>
      <protection locked="0"/>
    </xf>
    <xf numFmtId="0" fontId="4" fillId="0" borderId="9" xfId="1"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2"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externalLink" Target="externalLinks/externalLink1.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0.25</c:v>
                </c:pt>
                <c:pt idx="3">
                  <c:v>5.e-002</c:v>
                </c:pt>
                <c:pt idx="4">
                  <c:v>3.e-002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34.54</c:v>
                </c:pt>
                <c:pt idx="3">
                  <c:v>35.119999999999997</c:v>
                </c:pt>
                <c:pt idx="4">
                  <c:v>35.24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54.83</c:v>
                </c:pt>
                <c:pt idx="3">
                  <c:v>66.53</c:v>
                </c:pt>
                <c:pt idx="4">
                  <c:v>52.35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75.459999999999994</c:v>
                </c:pt>
                <c:pt idx="3">
                  <c:v>76.44</c:v>
                </c:pt>
                <c:pt idx="4">
                  <c:v>77.14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84.7</c:v>
                </c:pt>
                <c:pt idx="3">
                  <c:v>84.67</c:v>
                </c:pt>
                <c:pt idx="4">
                  <c:v>84.39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107.9</c:v>
                </c:pt>
                <c:pt idx="3">
                  <c:v>101.56</c:v>
                </c:pt>
                <c:pt idx="4">
                  <c:v>99.91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106.37</c:v>
                </c:pt>
                <c:pt idx="3">
                  <c:v>106.07</c:v>
                </c:pt>
                <c:pt idx="4">
                  <c:v>105.5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3.82</c:v>
                </c:pt>
                <c:pt idx="3">
                  <c:v>6.29</c:v>
                </c:pt>
                <c:pt idx="4">
                  <c:v>9.36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20.34</c:v>
                </c:pt>
                <c:pt idx="3">
                  <c:v>21.85</c:v>
                </c:pt>
                <c:pt idx="4">
                  <c:v>25.19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formatCode="#,##0.00;&quot;△&quot;#,##0.00;&quot;-&quot;">
                  <c:v>0</c:v>
                </c:pt>
                <c:pt idx="1" formatCode="#,##0.00;&quot;△&quot;#,##0.00;&quot;-&quot;">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139.02000000000001</c:v>
                </c:pt>
                <c:pt idx="3">
                  <c:v>132.04</c:v>
                </c:pt>
                <c:pt idx="4">
                  <c:v>145.43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19.989999999999998</c:v>
                </c:pt>
                <c:pt idx="3">
                  <c:v>27.21</c:v>
                </c:pt>
                <c:pt idx="4">
                  <c:v>27.4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29.13</c:v>
                </c:pt>
                <c:pt idx="3">
                  <c:v>35.69</c:v>
                </c:pt>
                <c:pt idx="4">
                  <c:v>38.4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1327.24</c:v>
                </c:pt>
                <c:pt idx="3">
                  <c:v>1942.63</c:v>
                </c:pt>
                <c:pt idx="4">
                  <c:v>2891.55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867.83</c:v>
                </c:pt>
                <c:pt idx="3">
                  <c:v>791.76</c:v>
                </c:pt>
                <c:pt idx="4">
                  <c:v>900.82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70.41</c:v>
                </c:pt>
                <c:pt idx="3">
                  <c:v>85.25</c:v>
                </c:pt>
                <c:pt idx="4">
                  <c:v>94.15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57.08</c:v>
                </c:pt>
                <c:pt idx="3">
                  <c:v>56.26</c:v>
                </c:pt>
                <c:pt idx="4">
                  <c:v>52.94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261.95</c:v>
                </c:pt>
                <c:pt idx="3">
                  <c:v>216.22</c:v>
                </c:pt>
                <c:pt idx="4">
                  <c:v>195.79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274.99</c:v>
                </c:pt>
                <c:pt idx="3">
                  <c:v>282.08999999999997</c:v>
                </c:pt>
                <c:pt idx="4">
                  <c:v>303.27999999999997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 Id="rId2" Type="http://schemas.openxmlformats.org/officeDocument/2006/relationships/chart" Target="../charts/chart2.xml" />
  <Relationship Id="rId3" Type="http://schemas.openxmlformats.org/officeDocument/2006/relationships/chart" Target="../charts/chart3.xml" />
  <Relationship Id="rId4" Type="http://schemas.openxmlformats.org/officeDocument/2006/relationships/chart" Target="../charts/chart4.xml" />
  <Relationship Id="rId5" Type="http://schemas.openxmlformats.org/officeDocument/2006/relationships/chart" Target="../charts/chart5.xml" />
  <Relationship Id="rId6" Type="http://schemas.openxmlformats.org/officeDocument/2006/relationships/chart" Target="../charts/chart6.xml" />
  <Relationship Id="rId7" Type="http://schemas.openxmlformats.org/officeDocument/2006/relationships/chart" Target="../charts/chart7.xml" />
  <Relationship Id="rId8" Type="http://schemas.openxmlformats.org/officeDocument/2006/relationships/chart" Target="../charts/chart8.xml" />
  <Relationship Id="rId9" Type="http://schemas.openxmlformats.org/officeDocument/2006/relationships/chart" Target="../charts/chart9.xml" />
  <Relationship Id="rId10" Type="http://schemas.openxmlformats.org/officeDocument/2006/relationships/chart" Target="../charts/chart10.xml" />
  <Relationship Id="rId11" Type="http://schemas.openxmlformats.org/officeDocument/2006/relationships/chart" Target="../charts/chart11.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【103.61】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【133.62】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【36.94】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【809.19】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【87.30】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【52.55】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【273.68】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【57.02】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N34"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新潟県　三条市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93403</v>
      </c>
      <c r="AM8" s="21"/>
      <c r="AN8" s="21"/>
      <c r="AO8" s="21"/>
      <c r="AP8" s="21"/>
      <c r="AQ8" s="21"/>
      <c r="AR8" s="21"/>
      <c r="AS8" s="21"/>
      <c r="AT8" s="7">
        <f>データ!T6</f>
        <v>431.97</v>
      </c>
      <c r="AU8" s="7"/>
      <c r="AV8" s="7"/>
      <c r="AW8" s="7"/>
      <c r="AX8" s="7"/>
      <c r="AY8" s="7"/>
      <c r="AZ8" s="7"/>
      <c r="BA8" s="7"/>
      <c r="BB8" s="7">
        <f>データ!U6</f>
        <v>216.23</v>
      </c>
      <c r="BC8" s="7"/>
      <c r="BD8" s="7"/>
      <c r="BE8" s="7"/>
      <c r="BF8" s="7"/>
      <c r="BG8" s="7"/>
      <c r="BH8" s="7"/>
      <c r="BI8" s="7"/>
      <c r="BJ8" s="3"/>
      <c r="BK8" s="3"/>
      <c r="BL8" s="27" t="s">
        <v>11</v>
      </c>
      <c r="BM8" s="37"/>
      <c r="BN8" s="44" t="s">
        <v>19</v>
      </c>
      <c r="BO8" s="44"/>
      <c r="BP8" s="44"/>
      <c r="BQ8" s="44"/>
      <c r="BR8" s="44"/>
      <c r="BS8" s="44"/>
      <c r="BT8" s="44"/>
      <c r="BU8" s="44"/>
      <c r="BV8" s="44"/>
      <c r="BW8" s="44"/>
      <c r="BX8" s="44"/>
      <c r="BY8" s="48"/>
    </row>
    <row r="9" spans="1:78" ht="18.75" customHeight="1">
      <c r="A9" s="2"/>
      <c r="B9" s="5" t="s">
        <v>21</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20</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8" t="s">
        <v>33</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54.86</v>
      </c>
      <c r="J10" s="7"/>
      <c r="K10" s="7"/>
      <c r="L10" s="7"/>
      <c r="M10" s="7"/>
      <c r="N10" s="7"/>
      <c r="O10" s="7"/>
      <c r="P10" s="7">
        <f>データ!P6</f>
        <v>8.98</v>
      </c>
      <c r="Q10" s="7"/>
      <c r="R10" s="7"/>
      <c r="S10" s="7"/>
      <c r="T10" s="7"/>
      <c r="U10" s="7"/>
      <c r="V10" s="7"/>
      <c r="W10" s="7">
        <f>データ!Q6</f>
        <v>97.96</v>
      </c>
      <c r="X10" s="7"/>
      <c r="Y10" s="7"/>
      <c r="Z10" s="7"/>
      <c r="AA10" s="7"/>
      <c r="AB10" s="7"/>
      <c r="AC10" s="7"/>
      <c r="AD10" s="21">
        <f>データ!R6</f>
        <v>3795</v>
      </c>
      <c r="AE10" s="21"/>
      <c r="AF10" s="21"/>
      <c r="AG10" s="21"/>
      <c r="AH10" s="21"/>
      <c r="AI10" s="21"/>
      <c r="AJ10" s="21"/>
      <c r="AK10" s="2"/>
      <c r="AL10" s="21">
        <f>データ!V6</f>
        <v>8350</v>
      </c>
      <c r="AM10" s="21"/>
      <c r="AN10" s="21"/>
      <c r="AO10" s="21"/>
      <c r="AP10" s="21"/>
      <c r="AQ10" s="21"/>
      <c r="AR10" s="21"/>
      <c r="AS10" s="21"/>
      <c r="AT10" s="7">
        <f>データ!W6</f>
        <v>6.29</v>
      </c>
      <c r="AU10" s="7"/>
      <c r="AV10" s="7"/>
      <c r="AW10" s="7"/>
      <c r="AX10" s="7"/>
      <c r="AY10" s="7"/>
      <c r="AZ10" s="7"/>
      <c r="BA10" s="7"/>
      <c r="BB10" s="7">
        <f>データ!X6</f>
        <v>1327.5</v>
      </c>
      <c r="BC10" s="7"/>
      <c r="BD10" s="7"/>
      <c r="BE10" s="7"/>
      <c r="BF10" s="7"/>
      <c r="BG10" s="7"/>
      <c r="BH10" s="7"/>
      <c r="BI10" s="7"/>
      <c r="BJ10" s="2"/>
      <c r="BK10" s="2"/>
      <c r="BL10" s="29" t="s">
        <v>36</v>
      </c>
      <c r="BM10" s="39"/>
      <c r="BN10" s="46" t="s">
        <v>15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2"/>
      <c r="BN16" s="42"/>
      <c r="BO16" s="42"/>
      <c r="BP16" s="42"/>
      <c r="BQ16" s="42"/>
      <c r="BR16" s="42"/>
      <c r="BS16" s="42"/>
      <c r="BT16" s="42"/>
      <c r="BU16" s="42"/>
      <c r="BV16" s="42"/>
      <c r="BW16" s="42"/>
      <c r="BX16" s="42"/>
      <c r="BY16" s="42"/>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2"/>
      <c r="BN17" s="42"/>
      <c r="BO17" s="42"/>
      <c r="BP17" s="42"/>
      <c r="BQ17" s="42"/>
      <c r="BR17" s="42"/>
      <c r="BS17" s="42"/>
      <c r="BT17" s="42"/>
      <c r="BU17" s="42"/>
      <c r="BV17" s="42"/>
      <c r="BW17" s="42"/>
      <c r="BX17" s="42"/>
      <c r="BY17" s="42"/>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2"/>
      <c r="BN18" s="42"/>
      <c r="BO18" s="42"/>
      <c r="BP18" s="42"/>
      <c r="BQ18" s="42"/>
      <c r="BR18" s="42"/>
      <c r="BS18" s="42"/>
      <c r="BT18" s="42"/>
      <c r="BU18" s="42"/>
      <c r="BV18" s="42"/>
      <c r="BW18" s="42"/>
      <c r="BX18" s="42"/>
      <c r="BY18" s="42"/>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2"/>
      <c r="BN19" s="42"/>
      <c r="BO19" s="42"/>
      <c r="BP19" s="42"/>
      <c r="BQ19" s="42"/>
      <c r="BR19" s="42"/>
      <c r="BS19" s="42"/>
      <c r="BT19" s="42"/>
      <c r="BU19" s="42"/>
      <c r="BV19" s="42"/>
      <c r="BW19" s="42"/>
      <c r="BX19" s="42"/>
      <c r="BY19" s="42"/>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2"/>
      <c r="BN20" s="42"/>
      <c r="BO20" s="42"/>
      <c r="BP20" s="42"/>
      <c r="BQ20" s="42"/>
      <c r="BR20" s="42"/>
      <c r="BS20" s="42"/>
      <c r="BT20" s="42"/>
      <c r="BU20" s="42"/>
      <c r="BV20" s="42"/>
      <c r="BW20" s="42"/>
      <c r="BX20" s="42"/>
      <c r="BY20" s="42"/>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2"/>
      <c r="BN21" s="42"/>
      <c r="BO21" s="42"/>
      <c r="BP21" s="42"/>
      <c r="BQ21" s="42"/>
      <c r="BR21" s="42"/>
      <c r="BS21" s="42"/>
      <c r="BT21" s="42"/>
      <c r="BU21" s="42"/>
      <c r="BV21" s="42"/>
      <c r="BW21" s="42"/>
      <c r="BX21" s="42"/>
      <c r="BY21" s="42"/>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2"/>
      <c r="BN22" s="42"/>
      <c r="BO22" s="42"/>
      <c r="BP22" s="42"/>
      <c r="BQ22" s="42"/>
      <c r="BR22" s="42"/>
      <c r="BS22" s="42"/>
      <c r="BT22" s="42"/>
      <c r="BU22" s="42"/>
      <c r="BV22" s="42"/>
      <c r="BW22" s="42"/>
      <c r="BX22" s="42"/>
      <c r="BY22" s="42"/>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2"/>
      <c r="BN23" s="42"/>
      <c r="BO23" s="42"/>
      <c r="BP23" s="42"/>
      <c r="BQ23" s="42"/>
      <c r="BR23" s="42"/>
      <c r="BS23" s="42"/>
      <c r="BT23" s="42"/>
      <c r="BU23" s="42"/>
      <c r="BV23" s="42"/>
      <c r="BW23" s="42"/>
      <c r="BX23" s="42"/>
      <c r="BY23" s="42"/>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2"/>
      <c r="BN24" s="42"/>
      <c r="BO24" s="42"/>
      <c r="BP24" s="42"/>
      <c r="BQ24" s="42"/>
      <c r="BR24" s="42"/>
      <c r="BS24" s="42"/>
      <c r="BT24" s="42"/>
      <c r="BU24" s="42"/>
      <c r="BV24" s="42"/>
      <c r="BW24" s="42"/>
      <c r="BX24" s="42"/>
      <c r="BY24" s="42"/>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2"/>
      <c r="BN25" s="42"/>
      <c r="BO25" s="42"/>
      <c r="BP25" s="42"/>
      <c r="BQ25" s="42"/>
      <c r="BR25" s="42"/>
      <c r="BS25" s="42"/>
      <c r="BT25" s="42"/>
      <c r="BU25" s="42"/>
      <c r="BV25" s="42"/>
      <c r="BW25" s="42"/>
      <c r="BX25" s="42"/>
      <c r="BY25" s="42"/>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2"/>
      <c r="BN26" s="42"/>
      <c r="BO26" s="42"/>
      <c r="BP26" s="42"/>
      <c r="BQ26" s="42"/>
      <c r="BR26" s="42"/>
      <c r="BS26" s="42"/>
      <c r="BT26" s="42"/>
      <c r="BU26" s="42"/>
      <c r="BV26" s="42"/>
      <c r="BW26" s="42"/>
      <c r="BX26" s="42"/>
      <c r="BY26" s="42"/>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2"/>
      <c r="BN27" s="42"/>
      <c r="BO27" s="42"/>
      <c r="BP27" s="42"/>
      <c r="BQ27" s="42"/>
      <c r="BR27" s="42"/>
      <c r="BS27" s="42"/>
      <c r="BT27" s="42"/>
      <c r="BU27" s="42"/>
      <c r="BV27" s="42"/>
      <c r="BW27" s="42"/>
      <c r="BX27" s="42"/>
      <c r="BY27" s="42"/>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2"/>
      <c r="BN28" s="42"/>
      <c r="BO28" s="42"/>
      <c r="BP28" s="42"/>
      <c r="BQ28" s="42"/>
      <c r="BR28" s="42"/>
      <c r="BS28" s="42"/>
      <c r="BT28" s="42"/>
      <c r="BU28" s="42"/>
      <c r="BV28" s="42"/>
      <c r="BW28" s="42"/>
      <c r="BX28" s="42"/>
      <c r="BY28" s="42"/>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2"/>
      <c r="BN29" s="42"/>
      <c r="BO29" s="42"/>
      <c r="BP29" s="42"/>
      <c r="BQ29" s="42"/>
      <c r="BR29" s="42"/>
      <c r="BS29" s="42"/>
      <c r="BT29" s="42"/>
      <c r="BU29" s="42"/>
      <c r="BV29" s="42"/>
      <c r="BW29" s="42"/>
      <c r="BX29" s="42"/>
      <c r="BY29" s="42"/>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2"/>
      <c r="BN30" s="42"/>
      <c r="BO30" s="42"/>
      <c r="BP30" s="42"/>
      <c r="BQ30" s="42"/>
      <c r="BR30" s="42"/>
      <c r="BS30" s="42"/>
      <c r="BT30" s="42"/>
      <c r="BU30" s="42"/>
      <c r="BV30" s="42"/>
      <c r="BW30" s="42"/>
      <c r="BX30" s="42"/>
      <c r="BY30" s="42"/>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2"/>
      <c r="BN31" s="42"/>
      <c r="BO31" s="42"/>
      <c r="BP31" s="42"/>
      <c r="BQ31" s="42"/>
      <c r="BR31" s="42"/>
      <c r="BS31" s="42"/>
      <c r="BT31" s="42"/>
      <c r="BU31" s="42"/>
      <c r="BV31" s="42"/>
      <c r="BW31" s="42"/>
      <c r="BX31" s="42"/>
      <c r="BY31" s="42"/>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2"/>
      <c r="BN32" s="42"/>
      <c r="BO32" s="42"/>
      <c r="BP32" s="42"/>
      <c r="BQ32" s="42"/>
      <c r="BR32" s="42"/>
      <c r="BS32" s="42"/>
      <c r="BT32" s="42"/>
      <c r="BU32" s="42"/>
      <c r="BV32" s="42"/>
      <c r="BW32" s="42"/>
      <c r="BX32" s="42"/>
      <c r="BY32" s="42"/>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2"/>
      <c r="BN33" s="42"/>
      <c r="BO33" s="42"/>
      <c r="BP33" s="42"/>
      <c r="BQ33" s="42"/>
      <c r="BR33" s="42"/>
      <c r="BS33" s="42"/>
      <c r="BT33" s="42"/>
      <c r="BU33" s="42"/>
      <c r="BV33" s="42"/>
      <c r="BW33" s="42"/>
      <c r="BX33" s="42"/>
      <c r="BY33" s="42"/>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2"/>
      <c r="BN34" s="42"/>
      <c r="BO34" s="42"/>
      <c r="BP34" s="42"/>
      <c r="BQ34" s="42"/>
      <c r="BR34" s="42"/>
      <c r="BS34" s="42"/>
      <c r="BT34" s="42"/>
      <c r="BU34" s="42"/>
      <c r="BV34" s="42"/>
      <c r="BW34" s="42"/>
      <c r="BX34" s="42"/>
      <c r="BY34" s="42"/>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2"/>
      <c r="BN35" s="42"/>
      <c r="BO35" s="42"/>
      <c r="BP35" s="42"/>
      <c r="BQ35" s="42"/>
      <c r="BR35" s="42"/>
      <c r="BS35" s="42"/>
      <c r="BT35" s="42"/>
      <c r="BU35" s="42"/>
      <c r="BV35" s="42"/>
      <c r="BW35" s="42"/>
      <c r="BX35" s="42"/>
      <c r="BY35" s="42"/>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2"/>
      <c r="BN36" s="42"/>
      <c r="BO36" s="42"/>
      <c r="BP36" s="42"/>
      <c r="BQ36" s="42"/>
      <c r="BR36" s="42"/>
      <c r="BS36" s="42"/>
      <c r="BT36" s="42"/>
      <c r="BU36" s="42"/>
      <c r="BV36" s="42"/>
      <c r="BW36" s="42"/>
      <c r="BX36" s="42"/>
      <c r="BY36" s="42"/>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2"/>
      <c r="BN37" s="42"/>
      <c r="BO37" s="42"/>
      <c r="BP37" s="42"/>
      <c r="BQ37" s="42"/>
      <c r="BR37" s="42"/>
      <c r="BS37" s="42"/>
      <c r="BT37" s="42"/>
      <c r="BU37" s="42"/>
      <c r="BV37" s="42"/>
      <c r="BW37" s="42"/>
      <c r="BX37" s="42"/>
      <c r="BY37" s="42"/>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2"/>
      <c r="BN38" s="42"/>
      <c r="BO38" s="42"/>
      <c r="BP38" s="42"/>
      <c r="BQ38" s="42"/>
      <c r="BR38" s="42"/>
      <c r="BS38" s="42"/>
      <c r="BT38" s="42"/>
      <c r="BU38" s="42"/>
      <c r="BV38" s="42"/>
      <c r="BW38" s="42"/>
      <c r="BX38" s="42"/>
      <c r="BY38" s="42"/>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2"/>
      <c r="BN39" s="42"/>
      <c r="BO39" s="42"/>
      <c r="BP39" s="42"/>
      <c r="BQ39" s="42"/>
      <c r="BR39" s="42"/>
      <c r="BS39" s="42"/>
      <c r="BT39" s="42"/>
      <c r="BU39" s="42"/>
      <c r="BV39" s="42"/>
      <c r="BW39" s="42"/>
      <c r="BX39" s="42"/>
      <c r="BY39" s="42"/>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2"/>
      <c r="BN40" s="42"/>
      <c r="BO40" s="42"/>
      <c r="BP40" s="42"/>
      <c r="BQ40" s="42"/>
      <c r="BR40" s="42"/>
      <c r="BS40" s="42"/>
      <c r="BT40" s="42"/>
      <c r="BU40" s="42"/>
      <c r="BV40" s="42"/>
      <c r="BW40" s="42"/>
      <c r="BX40" s="42"/>
      <c r="BY40" s="42"/>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2"/>
      <c r="BN41" s="42"/>
      <c r="BO41" s="42"/>
      <c r="BP41" s="42"/>
      <c r="BQ41" s="42"/>
      <c r="BR41" s="42"/>
      <c r="BS41" s="42"/>
      <c r="BT41" s="42"/>
      <c r="BU41" s="42"/>
      <c r="BV41" s="42"/>
      <c r="BW41" s="42"/>
      <c r="BX41" s="42"/>
      <c r="BY41" s="42"/>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2"/>
      <c r="BN42" s="42"/>
      <c r="BO42" s="42"/>
      <c r="BP42" s="42"/>
      <c r="BQ42" s="42"/>
      <c r="BR42" s="42"/>
      <c r="BS42" s="42"/>
      <c r="BT42" s="42"/>
      <c r="BU42" s="42"/>
      <c r="BV42" s="42"/>
      <c r="BW42" s="42"/>
      <c r="BX42" s="42"/>
      <c r="BY42" s="42"/>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2"/>
      <c r="BN43" s="42"/>
      <c r="BO43" s="42"/>
      <c r="BP43" s="42"/>
      <c r="BQ43" s="42"/>
      <c r="BR43" s="42"/>
      <c r="BS43" s="42"/>
      <c r="BT43" s="42"/>
      <c r="BU43" s="42"/>
      <c r="BV43" s="42"/>
      <c r="BW43" s="42"/>
      <c r="BX43" s="42"/>
      <c r="BY43" s="42"/>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3"/>
      <c r="BN44" s="43"/>
      <c r="BO44" s="43"/>
      <c r="BP44" s="43"/>
      <c r="BQ44" s="43"/>
      <c r="BR44" s="43"/>
      <c r="BS44" s="43"/>
      <c r="BT44" s="43"/>
      <c r="BU44" s="43"/>
      <c r="BV44" s="43"/>
      <c r="BW44" s="43"/>
      <c r="BX44" s="43"/>
      <c r="BY44" s="43"/>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112</v>
      </c>
      <c r="BM47" s="42"/>
      <c r="BN47" s="42"/>
      <c r="BO47" s="42"/>
      <c r="BP47" s="42"/>
      <c r="BQ47" s="42"/>
      <c r="BR47" s="42"/>
      <c r="BS47" s="42"/>
      <c r="BT47" s="42"/>
      <c r="BU47" s="42"/>
      <c r="BV47" s="42"/>
      <c r="BW47" s="42"/>
      <c r="BX47" s="42"/>
      <c r="BY47" s="42"/>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2"/>
      <c r="BN48" s="42"/>
      <c r="BO48" s="42"/>
      <c r="BP48" s="42"/>
      <c r="BQ48" s="42"/>
      <c r="BR48" s="42"/>
      <c r="BS48" s="42"/>
      <c r="BT48" s="42"/>
      <c r="BU48" s="42"/>
      <c r="BV48" s="42"/>
      <c r="BW48" s="42"/>
      <c r="BX48" s="42"/>
      <c r="BY48" s="42"/>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2"/>
      <c r="BN49" s="42"/>
      <c r="BO49" s="42"/>
      <c r="BP49" s="42"/>
      <c r="BQ49" s="42"/>
      <c r="BR49" s="42"/>
      <c r="BS49" s="42"/>
      <c r="BT49" s="42"/>
      <c r="BU49" s="42"/>
      <c r="BV49" s="42"/>
      <c r="BW49" s="42"/>
      <c r="BX49" s="42"/>
      <c r="BY49" s="42"/>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2"/>
      <c r="BN50" s="42"/>
      <c r="BO50" s="42"/>
      <c r="BP50" s="42"/>
      <c r="BQ50" s="42"/>
      <c r="BR50" s="42"/>
      <c r="BS50" s="42"/>
      <c r="BT50" s="42"/>
      <c r="BU50" s="42"/>
      <c r="BV50" s="42"/>
      <c r="BW50" s="42"/>
      <c r="BX50" s="42"/>
      <c r="BY50" s="42"/>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2"/>
      <c r="BN51" s="42"/>
      <c r="BO51" s="42"/>
      <c r="BP51" s="42"/>
      <c r="BQ51" s="42"/>
      <c r="BR51" s="42"/>
      <c r="BS51" s="42"/>
      <c r="BT51" s="42"/>
      <c r="BU51" s="42"/>
      <c r="BV51" s="42"/>
      <c r="BW51" s="42"/>
      <c r="BX51" s="42"/>
      <c r="BY51" s="42"/>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2"/>
      <c r="BN52" s="42"/>
      <c r="BO52" s="42"/>
      <c r="BP52" s="42"/>
      <c r="BQ52" s="42"/>
      <c r="BR52" s="42"/>
      <c r="BS52" s="42"/>
      <c r="BT52" s="42"/>
      <c r="BU52" s="42"/>
      <c r="BV52" s="42"/>
      <c r="BW52" s="42"/>
      <c r="BX52" s="42"/>
      <c r="BY52" s="42"/>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2"/>
      <c r="BN53" s="42"/>
      <c r="BO53" s="42"/>
      <c r="BP53" s="42"/>
      <c r="BQ53" s="42"/>
      <c r="BR53" s="42"/>
      <c r="BS53" s="42"/>
      <c r="BT53" s="42"/>
      <c r="BU53" s="42"/>
      <c r="BV53" s="42"/>
      <c r="BW53" s="42"/>
      <c r="BX53" s="42"/>
      <c r="BY53" s="42"/>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2"/>
      <c r="BN54" s="42"/>
      <c r="BO54" s="42"/>
      <c r="BP54" s="42"/>
      <c r="BQ54" s="42"/>
      <c r="BR54" s="42"/>
      <c r="BS54" s="42"/>
      <c r="BT54" s="42"/>
      <c r="BU54" s="42"/>
      <c r="BV54" s="42"/>
      <c r="BW54" s="42"/>
      <c r="BX54" s="42"/>
      <c r="BY54" s="42"/>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2"/>
      <c r="BN55" s="42"/>
      <c r="BO55" s="42"/>
      <c r="BP55" s="42"/>
      <c r="BQ55" s="42"/>
      <c r="BR55" s="42"/>
      <c r="BS55" s="42"/>
      <c r="BT55" s="42"/>
      <c r="BU55" s="42"/>
      <c r="BV55" s="42"/>
      <c r="BW55" s="42"/>
      <c r="BX55" s="42"/>
      <c r="BY55" s="42"/>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2"/>
      <c r="BN56" s="42"/>
      <c r="BO56" s="42"/>
      <c r="BP56" s="42"/>
      <c r="BQ56" s="42"/>
      <c r="BR56" s="42"/>
      <c r="BS56" s="42"/>
      <c r="BT56" s="42"/>
      <c r="BU56" s="42"/>
      <c r="BV56" s="42"/>
      <c r="BW56" s="42"/>
      <c r="BX56" s="42"/>
      <c r="BY56" s="42"/>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2"/>
      <c r="BN57" s="42"/>
      <c r="BO57" s="42"/>
      <c r="BP57" s="42"/>
      <c r="BQ57" s="42"/>
      <c r="BR57" s="42"/>
      <c r="BS57" s="42"/>
      <c r="BT57" s="42"/>
      <c r="BU57" s="42"/>
      <c r="BV57" s="42"/>
      <c r="BW57" s="42"/>
      <c r="BX57" s="42"/>
      <c r="BY57" s="42"/>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2"/>
      <c r="BN58" s="42"/>
      <c r="BO58" s="42"/>
      <c r="BP58" s="42"/>
      <c r="BQ58" s="42"/>
      <c r="BR58" s="42"/>
      <c r="BS58" s="42"/>
      <c r="BT58" s="42"/>
      <c r="BU58" s="42"/>
      <c r="BV58" s="42"/>
      <c r="BW58" s="42"/>
      <c r="BX58" s="42"/>
      <c r="BY58" s="42"/>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2"/>
      <c r="BN59" s="42"/>
      <c r="BO59" s="42"/>
      <c r="BP59" s="42"/>
      <c r="BQ59" s="42"/>
      <c r="BR59" s="42"/>
      <c r="BS59" s="42"/>
      <c r="BT59" s="42"/>
      <c r="BU59" s="42"/>
      <c r="BV59" s="42"/>
      <c r="BW59" s="42"/>
      <c r="BX59" s="42"/>
      <c r="BY59" s="42"/>
      <c r="BZ59" s="5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2"/>
      <c r="BN62" s="42"/>
      <c r="BO62" s="42"/>
      <c r="BP62" s="42"/>
      <c r="BQ62" s="42"/>
      <c r="BR62" s="42"/>
      <c r="BS62" s="42"/>
      <c r="BT62" s="42"/>
      <c r="BU62" s="42"/>
      <c r="BV62" s="42"/>
      <c r="BW62" s="42"/>
      <c r="BX62" s="42"/>
      <c r="BY62" s="42"/>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3"/>
      <c r="BN63" s="43"/>
      <c r="BO63" s="43"/>
      <c r="BP63" s="43"/>
      <c r="BQ63" s="43"/>
      <c r="BR63" s="43"/>
      <c r="BS63" s="43"/>
      <c r="BT63" s="43"/>
      <c r="BU63" s="43"/>
      <c r="BV63" s="43"/>
      <c r="BW63" s="43"/>
      <c r="BX63" s="43"/>
      <c r="BY63" s="43"/>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2"/>
      <c r="BN66" s="42"/>
      <c r="BO66" s="42"/>
      <c r="BP66" s="42"/>
      <c r="BQ66" s="42"/>
      <c r="BR66" s="42"/>
      <c r="BS66" s="42"/>
      <c r="BT66" s="42"/>
      <c r="BU66" s="42"/>
      <c r="BV66" s="42"/>
      <c r="BW66" s="42"/>
      <c r="BX66" s="42"/>
      <c r="BY66" s="42"/>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2"/>
      <c r="BN67" s="42"/>
      <c r="BO67" s="42"/>
      <c r="BP67" s="42"/>
      <c r="BQ67" s="42"/>
      <c r="BR67" s="42"/>
      <c r="BS67" s="42"/>
      <c r="BT67" s="42"/>
      <c r="BU67" s="42"/>
      <c r="BV67" s="42"/>
      <c r="BW67" s="42"/>
      <c r="BX67" s="42"/>
      <c r="BY67" s="42"/>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2"/>
      <c r="BN68" s="42"/>
      <c r="BO68" s="42"/>
      <c r="BP68" s="42"/>
      <c r="BQ68" s="42"/>
      <c r="BR68" s="42"/>
      <c r="BS68" s="42"/>
      <c r="BT68" s="42"/>
      <c r="BU68" s="42"/>
      <c r="BV68" s="42"/>
      <c r="BW68" s="42"/>
      <c r="BX68" s="42"/>
      <c r="BY68" s="42"/>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2"/>
      <c r="BN69" s="42"/>
      <c r="BO69" s="42"/>
      <c r="BP69" s="42"/>
      <c r="BQ69" s="42"/>
      <c r="BR69" s="42"/>
      <c r="BS69" s="42"/>
      <c r="BT69" s="42"/>
      <c r="BU69" s="42"/>
      <c r="BV69" s="42"/>
      <c r="BW69" s="42"/>
      <c r="BX69" s="42"/>
      <c r="BY69" s="42"/>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2"/>
      <c r="BN70" s="42"/>
      <c r="BO70" s="42"/>
      <c r="BP70" s="42"/>
      <c r="BQ70" s="42"/>
      <c r="BR70" s="42"/>
      <c r="BS70" s="42"/>
      <c r="BT70" s="42"/>
      <c r="BU70" s="42"/>
      <c r="BV70" s="42"/>
      <c r="BW70" s="42"/>
      <c r="BX70" s="42"/>
      <c r="BY70" s="42"/>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2"/>
      <c r="BN71" s="42"/>
      <c r="BO71" s="42"/>
      <c r="BP71" s="42"/>
      <c r="BQ71" s="42"/>
      <c r="BR71" s="42"/>
      <c r="BS71" s="42"/>
      <c r="BT71" s="42"/>
      <c r="BU71" s="42"/>
      <c r="BV71" s="42"/>
      <c r="BW71" s="42"/>
      <c r="BX71" s="42"/>
      <c r="BY71" s="42"/>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2"/>
      <c r="BN72" s="42"/>
      <c r="BO72" s="42"/>
      <c r="BP72" s="42"/>
      <c r="BQ72" s="42"/>
      <c r="BR72" s="42"/>
      <c r="BS72" s="42"/>
      <c r="BT72" s="42"/>
      <c r="BU72" s="42"/>
      <c r="BV72" s="42"/>
      <c r="BW72" s="42"/>
      <c r="BX72" s="42"/>
      <c r="BY72" s="42"/>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2"/>
      <c r="BN73" s="42"/>
      <c r="BO73" s="42"/>
      <c r="BP73" s="42"/>
      <c r="BQ73" s="42"/>
      <c r="BR73" s="42"/>
      <c r="BS73" s="42"/>
      <c r="BT73" s="42"/>
      <c r="BU73" s="42"/>
      <c r="BV73" s="42"/>
      <c r="BW73" s="42"/>
      <c r="BX73" s="42"/>
      <c r="BY73" s="42"/>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2"/>
      <c r="BN74" s="42"/>
      <c r="BO74" s="42"/>
      <c r="BP74" s="42"/>
      <c r="BQ74" s="42"/>
      <c r="BR74" s="42"/>
      <c r="BS74" s="42"/>
      <c r="BT74" s="42"/>
      <c r="BU74" s="42"/>
      <c r="BV74" s="42"/>
      <c r="BW74" s="42"/>
      <c r="BX74" s="42"/>
      <c r="BY74" s="42"/>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2"/>
      <c r="BN75" s="42"/>
      <c r="BO75" s="42"/>
      <c r="BP75" s="42"/>
      <c r="BQ75" s="42"/>
      <c r="BR75" s="42"/>
      <c r="BS75" s="42"/>
      <c r="BT75" s="42"/>
      <c r="BU75" s="42"/>
      <c r="BV75" s="42"/>
      <c r="BW75" s="42"/>
      <c r="BX75" s="42"/>
      <c r="BY75" s="42"/>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2"/>
      <c r="BN76" s="42"/>
      <c r="BO76" s="42"/>
      <c r="BP76" s="42"/>
      <c r="BQ76" s="42"/>
      <c r="BR76" s="42"/>
      <c r="BS76" s="42"/>
      <c r="BT76" s="42"/>
      <c r="BU76" s="42"/>
      <c r="BV76" s="42"/>
      <c r="BW76" s="42"/>
      <c r="BX76" s="42"/>
      <c r="BY76" s="42"/>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2"/>
      <c r="BN77" s="42"/>
      <c r="BO77" s="42"/>
      <c r="BP77" s="42"/>
      <c r="BQ77" s="42"/>
      <c r="BR77" s="42"/>
      <c r="BS77" s="42"/>
      <c r="BT77" s="42"/>
      <c r="BU77" s="42"/>
      <c r="BV77" s="42"/>
      <c r="BW77" s="42"/>
      <c r="BX77" s="42"/>
      <c r="BY77" s="42"/>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2"/>
      <c r="BN78" s="42"/>
      <c r="BO78" s="42"/>
      <c r="BP78" s="42"/>
      <c r="BQ78" s="42"/>
      <c r="BR78" s="42"/>
      <c r="BS78" s="42"/>
      <c r="BT78" s="42"/>
      <c r="BU78" s="42"/>
      <c r="BV78" s="42"/>
      <c r="BW78" s="42"/>
      <c r="BX78" s="42"/>
      <c r="BY78" s="42"/>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2"/>
      <c r="BN79" s="42"/>
      <c r="BO79" s="42"/>
      <c r="BP79" s="42"/>
      <c r="BQ79" s="42"/>
      <c r="BR79" s="42"/>
      <c r="BS79" s="42"/>
      <c r="BT79" s="42"/>
      <c r="BU79" s="42"/>
      <c r="BV79" s="42"/>
      <c r="BW79" s="42"/>
      <c r="BX79" s="42"/>
      <c r="BY79" s="42"/>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2"/>
      <c r="BN80" s="42"/>
      <c r="BO80" s="42"/>
      <c r="BP80" s="42"/>
      <c r="BQ80" s="42"/>
      <c r="BR80" s="42"/>
      <c r="BS80" s="42"/>
      <c r="BT80" s="42"/>
      <c r="BU80" s="42"/>
      <c r="BV80" s="42"/>
      <c r="BW80" s="42"/>
      <c r="BX80" s="42"/>
      <c r="BY80" s="42"/>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2"/>
      <c r="BN81" s="42"/>
      <c r="BO81" s="42"/>
      <c r="BP81" s="42"/>
      <c r="BQ81" s="42"/>
      <c r="BR81" s="42"/>
      <c r="BS81" s="42"/>
      <c r="BT81" s="42"/>
      <c r="BU81" s="42"/>
      <c r="BV81" s="42"/>
      <c r="BW81" s="42"/>
      <c r="BX81" s="42"/>
      <c r="BY81" s="42"/>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3"/>
      <c r="BN82" s="43"/>
      <c r="BO82" s="43"/>
      <c r="BP82" s="43"/>
      <c r="BQ82" s="43"/>
      <c r="BR82" s="43"/>
      <c r="BS82" s="43"/>
      <c r="BT82" s="43"/>
      <c r="BU82" s="43"/>
      <c r="BV82" s="43"/>
      <c r="BW82" s="43"/>
      <c r="BX82" s="43"/>
      <c r="BY82" s="43"/>
      <c r="BZ82" s="54"/>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44</v>
      </c>
      <c r="F84" s="12" t="s">
        <v>45</v>
      </c>
      <c r="G84" s="12" t="s">
        <v>46</v>
      </c>
      <c r="H84" s="12" t="s">
        <v>39</v>
      </c>
      <c r="I84" s="12" t="s">
        <v>7</v>
      </c>
      <c r="J84" s="12" t="s">
        <v>47</v>
      </c>
      <c r="K84" s="12" t="s">
        <v>48</v>
      </c>
      <c r="L84" s="12" t="s">
        <v>31</v>
      </c>
      <c r="M84" s="12" t="s">
        <v>34</v>
      </c>
      <c r="N84" s="12" t="s">
        <v>50</v>
      </c>
      <c r="O84" s="12" t="s">
        <v>52</v>
      </c>
    </row>
    <row r="85" spans="1:78" hidden="1">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xMoWvnJIh49+h8hFyyrETUvkteixfkUhgbuiPDBoIh91GwJ1kmYieBCZGatpYVBi1lp/A0jhDZjbtfDRxttQsg==" saltValue="kWkZZU0NC2ewXjC21q2qv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54</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30</v>
      </c>
      <c r="C3" s="58" t="s">
        <v>56</v>
      </c>
      <c r="D3" s="58" t="s">
        <v>57</v>
      </c>
      <c r="E3" s="58" t="s">
        <v>3</v>
      </c>
      <c r="F3" s="58" t="s">
        <v>2</v>
      </c>
      <c r="G3" s="58" t="s">
        <v>23</v>
      </c>
      <c r="H3" s="65" t="s">
        <v>58</v>
      </c>
      <c r="I3" s="68"/>
      <c r="J3" s="68"/>
      <c r="K3" s="68"/>
      <c r="L3" s="68"/>
      <c r="M3" s="68"/>
      <c r="N3" s="68"/>
      <c r="O3" s="68"/>
      <c r="P3" s="68"/>
      <c r="Q3" s="68"/>
      <c r="R3" s="68"/>
      <c r="S3" s="68"/>
      <c r="T3" s="68"/>
      <c r="U3" s="68"/>
      <c r="V3" s="68"/>
      <c r="W3" s="68"/>
      <c r="X3" s="73"/>
      <c r="Y3" s="76" t="s">
        <v>51</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59</v>
      </c>
      <c r="B4" s="59"/>
      <c r="C4" s="59"/>
      <c r="D4" s="59"/>
      <c r="E4" s="59"/>
      <c r="F4" s="59"/>
      <c r="G4" s="59"/>
      <c r="H4" s="66"/>
      <c r="I4" s="69"/>
      <c r="J4" s="69"/>
      <c r="K4" s="69"/>
      <c r="L4" s="69"/>
      <c r="M4" s="69"/>
      <c r="N4" s="69"/>
      <c r="O4" s="69"/>
      <c r="P4" s="69"/>
      <c r="Q4" s="69"/>
      <c r="R4" s="69"/>
      <c r="S4" s="69"/>
      <c r="T4" s="69"/>
      <c r="U4" s="69"/>
      <c r="V4" s="69"/>
      <c r="W4" s="69"/>
      <c r="X4" s="74"/>
      <c r="Y4" s="77" t="s">
        <v>49</v>
      </c>
      <c r="Z4" s="77"/>
      <c r="AA4" s="77"/>
      <c r="AB4" s="77"/>
      <c r="AC4" s="77"/>
      <c r="AD4" s="77"/>
      <c r="AE4" s="77"/>
      <c r="AF4" s="77"/>
      <c r="AG4" s="77"/>
      <c r="AH4" s="77"/>
      <c r="AI4" s="77"/>
      <c r="AJ4" s="77" t="s">
        <v>43</v>
      </c>
      <c r="AK4" s="77"/>
      <c r="AL4" s="77"/>
      <c r="AM4" s="77"/>
      <c r="AN4" s="77"/>
      <c r="AO4" s="77"/>
      <c r="AP4" s="77"/>
      <c r="AQ4" s="77"/>
      <c r="AR4" s="77"/>
      <c r="AS4" s="77"/>
      <c r="AT4" s="77"/>
      <c r="AU4" s="77" t="s">
        <v>26</v>
      </c>
      <c r="AV4" s="77"/>
      <c r="AW4" s="77"/>
      <c r="AX4" s="77"/>
      <c r="AY4" s="77"/>
      <c r="AZ4" s="77"/>
      <c r="BA4" s="77"/>
      <c r="BB4" s="77"/>
      <c r="BC4" s="77"/>
      <c r="BD4" s="77"/>
      <c r="BE4" s="77"/>
      <c r="BF4" s="77" t="s">
        <v>61</v>
      </c>
      <c r="BG4" s="77"/>
      <c r="BH4" s="77"/>
      <c r="BI4" s="77"/>
      <c r="BJ4" s="77"/>
      <c r="BK4" s="77"/>
      <c r="BL4" s="77"/>
      <c r="BM4" s="77"/>
      <c r="BN4" s="77"/>
      <c r="BO4" s="77"/>
      <c r="BP4" s="77"/>
      <c r="BQ4" s="77" t="s">
        <v>13</v>
      </c>
      <c r="BR4" s="77"/>
      <c r="BS4" s="77"/>
      <c r="BT4" s="77"/>
      <c r="BU4" s="77"/>
      <c r="BV4" s="77"/>
      <c r="BW4" s="77"/>
      <c r="BX4" s="77"/>
      <c r="BY4" s="77"/>
      <c r="BZ4" s="77"/>
      <c r="CA4" s="77"/>
      <c r="CB4" s="77" t="s">
        <v>60</v>
      </c>
      <c r="CC4" s="77"/>
      <c r="CD4" s="77"/>
      <c r="CE4" s="77"/>
      <c r="CF4" s="77"/>
      <c r="CG4" s="77"/>
      <c r="CH4" s="77"/>
      <c r="CI4" s="77"/>
      <c r="CJ4" s="77"/>
      <c r="CK4" s="77"/>
      <c r="CL4" s="77"/>
      <c r="CM4" s="77" t="s">
        <v>63</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55</v>
      </c>
      <c r="I5" s="67" t="s">
        <v>69</v>
      </c>
      <c r="J5" s="67" t="s">
        <v>70</v>
      </c>
      <c r="K5" s="67" t="s">
        <v>71</v>
      </c>
      <c r="L5" s="67" t="s">
        <v>72</v>
      </c>
      <c r="M5" s="67" t="s">
        <v>4</v>
      </c>
      <c r="N5" s="67" t="s">
        <v>73</v>
      </c>
      <c r="O5" s="67" t="s">
        <v>74</v>
      </c>
      <c r="P5" s="67" t="s">
        <v>75</v>
      </c>
      <c r="Q5" s="67" t="s">
        <v>76</v>
      </c>
      <c r="R5" s="67" t="s">
        <v>77</v>
      </c>
      <c r="S5" s="67" t="s">
        <v>78</v>
      </c>
      <c r="T5" s="67" t="s">
        <v>79</v>
      </c>
      <c r="U5" s="67" t="s">
        <v>62</v>
      </c>
      <c r="V5" s="67" t="s">
        <v>80</v>
      </c>
      <c r="W5" s="67" t="s">
        <v>81</v>
      </c>
      <c r="X5" s="67" t="s">
        <v>82</v>
      </c>
      <c r="Y5" s="67" t="s">
        <v>83</v>
      </c>
      <c r="Z5" s="67" t="s">
        <v>84</v>
      </c>
      <c r="AA5" s="67" t="s">
        <v>85</v>
      </c>
      <c r="AB5" s="67" t="s">
        <v>86</v>
      </c>
      <c r="AC5" s="67" t="s">
        <v>87</v>
      </c>
      <c r="AD5" s="67" t="s">
        <v>89</v>
      </c>
      <c r="AE5" s="67" t="s">
        <v>90</v>
      </c>
      <c r="AF5" s="67" t="s">
        <v>91</v>
      </c>
      <c r="AG5" s="67" t="s">
        <v>92</v>
      </c>
      <c r="AH5" s="67" t="s">
        <v>93</v>
      </c>
      <c r="AI5" s="67" t="s">
        <v>42</v>
      </c>
      <c r="AJ5" s="67" t="s">
        <v>83</v>
      </c>
      <c r="AK5" s="67" t="s">
        <v>84</v>
      </c>
      <c r="AL5" s="67" t="s">
        <v>85</v>
      </c>
      <c r="AM5" s="67" t="s">
        <v>86</v>
      </c>
      <c r="AN5" s="67" t="s">
        <v>87</v>
      </c>
      <c r="AO5" s="67" t="s">
        <v>89</v>
      </c>
      <c r="AP5" s="67" t="s">
        <v>90</v>
      </c>
      <c r="AQ5" s="67" t="s">
        <v>91</v>
      </c>
      <c r="AR5" s="67" t="s">
        <v>92</v>
      </c>
      <c r="AS5" s="67" t="s">
        <v>93</v>
      </c>
      <c r="AT5" s="67" t="s">
        <v>88</v>
      </c>
      <c r="AU5" s="67" t="s">
        <v>83</v>
      </c>
      <c r="AV5" s="67" t="s">
        <v>84</v>
      </c>
      <c r="AW5" s="67" t="s">
        <v>85</v>
      </c>
      <c r="AX5" s="67" t="s">
        <v>86</v>
      </c>
      <c r="AY5" s="67" t="s">
        <v>87</v>
      </c>
      <c r="AZ5" s="67" t="s">
        <v>89</v>
      </c>
      <c r="BA5" s="67" t="s">
        <v>90</v>
      </c>
      <c r="BB5" s="67" t="s">
        <v>91</v>
      </c>
      <c r="BC5" s="67" t="s">
        <v>92</v>
      </c>
      <c r="BD5" s="67" t="s">
        <v>93</v>
      </c>
      <c r="BE5" s="67" t="s">
        <v>88</v>
      </c>
      <c r="BF5" s="67" t="s">
        <v>83</v>
      </c>
      <c r="BG5" s="67" t="s">
        <v>84</v>
      </c>
      <c r="BH5" s="67" t="s">
        <v>85</v>
      </c>
      <c r="BI5" s="67" t="s">
        <v>86</v>
      </c>
      <c r="BJ5" s="67" t="s">
        <v>87</v>
      </c>
      <c r="BK5" s="67" t="s">
        <v>89</v>
      </c>
      <c r="BL5" s="67" t="s">
        <v>90</v>
      </c>
      <c r="BM5" s="67" t="s">
        <v>91</v>
      </c>
      <c r="BN5" s="67" t="s">
        <v>92</v>
      </c>
      <c r="BO5" s="67" t="s">
        <v>93</v>
      </c>
      <c r="BP5" s="67" t="s">
        <v>88</v>
      </c>
      <c r="BQ5" s="67" t="s">
        <v>83</v>
      </c>
      <c r="BR5" s="67" t="s">
        <v>84</v>
      </c>
      <c r="BS5" s="67" t="s">
        <v>85</v>
      </c>
      <c r="BT5" s="67" t="s">
        <v>86</v>
      </c>
      <c r="BU5" s="67" t="s">
        <v>87</v>
      </c>
      <c r="BV5" s="67" t="s">
        <v>89</v>
      </c>
      <c r="BW5" s="67" t="s">
        <v>90</v>
      </c>
      <c r="BX5" s="67" t="s">
        <v>91</v>
      </c>
      <c r="BY5" s="67" t="s">
        <v>92</v>
      </c>
      <c r="BZ5" s="67" t="s">
        <v>93</v>
      </c>
      <c r="CA5" s="67" t="s">
        <v>88</v>
      </c>
      <c r="CB5" s="67" t="s">
        <v>83</v>
      </c>
      <c r="CC5" s="67" t="s">
        <v>84</v>
      </c>
      <c r="CD5" s="67" t="s">
        <v>85</v>
      </c>
      <c r="CE5" s="67" t="s">
        <v>86</v>
      </c>
      <c r="CF5" s="67" t="s">
        <v>87</v>
      </c>
      <c r="CG5" s="67" t="s">
        <v>89</v>
      </c>
      <c r="CH5" s="67" t="s">
        <v>90</v>
      </c>
      <c r="CI5" s="67" t="s">
        <v>91</v>
      </c>
      <c r="CJ5" s="67" t="s">
        <v>92</v>
      </c>
      <c r="CK5" s="67" t="s">
        <v>93</v>
      </c>
      <c r="CL5" s="67" t="s">
        <v>88</v>
      </c>
      <c r="CM5" s="67" t="s">
        <v>83</v>
      </c>
      <c r="CN5" s="67" t="s">
        <v>84</v>
      </c>
      <c r="CO5" s="67" t="s">
        <v>85</v>
      </c>
      <c r="CP5" s="67" t="s">
        <v>86</v>
      </c>
      <c r="CQ5" s="67" t="s">
        <v>87</v>
      </c>
      <c r="CR5" s="67" t="s">
        <v>89</v>
      </c>
      <c r="CS5" s="67" t="s">
        <v>90</v>
      </c>
      <c r="CT5" s="67" t="s">
        <v>91</v>
      </c>
      <c r="CU5" s="67" t="s">
        <v>92</v>
      </c>
      <c r="CV5" s="67" t="s">
        <v>93</v>
      </c>
      <c r="CW5" s="67" t="s">
        <v>88</v>
      </c>
      <c r="CX5" s="67" t="s">
        <v>83</v>
      </c>
      <c r="CY5" s="67" t="s">
        <v>84</v>
      </c>
      <c r="CZ5" s="67" t="s">
        <v>85</v>
      </c>
      <c r="DA5" s="67" t="s">
        <v>86</v>
      </c>
      <c r="DB5" s="67" t="s">
        <v>87</v>
      </c>
      <c r="DC5" s="67" t="s">
        <v>89</v>
      </c>
      <c r="DD5" s="67" t="s">
        <v>90</v>
      </c>
      <c r="DE5" s="67" t="s">
        <v>91</v>
      </c>
      <c r="DF5" s="67" t="s">
        <v>92</v>
      </c>
      <c r="DG5" s="67" t="s">
        <v>93</v>
      </c>
      <c r="DH5" s="67" t="s">
        <v>88</v>
      </c>
      <c r="DI5" s="67" t="s">
        <v>83</v>
      </c>
      <c r="DJ5" s="67" t="s">
        <v>84</v>
      </c>
      <c r="DK5" s="67" t="s">
        <v>85</v>
      </c>
      <c r="DL5" s="67" t="s">
        <v>86</v>
      </c>
      <c r="DM5" s="67" t="s">
        <v>87</v>
      </c>
      <c r="DN5" s="67" t="s">
        <v>89</v>
      </c>
      <c r="DO5" s="67" t="s">
        <v>90</v>
      </c>
      <c r="DP5" s="67" t="s">
        <v>91</v>
      </c>
      <c r="DQ5" s="67" t="s">
        <v>92</v>
      </c>
      <c r="DR5" s="67" t="s">
        <v>93</v>
      </c>
      <c r="DS5" s="67" t="s">
        <v>88</v>
      </c>
      <c r="DT5" s="67" t="s">
        <v>83</v>
      </c>
      <c r="DU5" s="67" t="s">
        <v>84</v>
      </c>
      <c r="DV5" s="67" t="s">
        <v>85</v>
      </c>
      <c r="DW5" s="67" t="s">
        <v>86</v>
      </c>
      <c r="DX5" s="67" t="s">
        <v>87</v>
      </c>
      <c r="DY5" s="67" t="s">
        <v>89</v>
      </c>
      <c r="DZ5" s="67" t="s">
        <v>90</v>
      </c>
      <c r="EA5" s="67" t="s">
        <v>91</v>
      </c>
      <c r="EB5" s="67" t="s">
        <v>92</v>
      </c>
      <c r="EC5" s="67" t="s">
        <v>93</v>
      </c>
      <c r="ED5" s="67" t="s">
        <v>88</v>
      </c>
      <c r="EE5" s="67" t="s">
        <v>83</v>
      </c>
      <c r="EF5" s="67" t="s">
        <v>84</v>
      </c>
      <c r="EG5" s="67" t="s">
        <v>85</v>
      </c>
      <c r="EH5" s="67" t="s">
        <v>86</v>
      </c>
      <c r="EI5" s="67" t="s">
        <v>87</v>
      </c>
      <c r="EJ5" s="67" t="s">
        <v>89</v>
      </c>
      <c r="EK5" s="67" t="s">
        <v>90</v>
      </c>
      <c r="EL5" s="67" t="s">
        <v>91</v>
      </c>
      <c r="EM5" s="67" t="s">
        <v>92</v>
      </c>
      <c r="EN5" s="67" t="s">
        <v>93</v>
      </c>
      <c r="EO5" s="67" t="s">
        <v>88</v>
      </c>
    </row>
    <row r="6" spans="1:148" s="55" customFormat="1">
      <c r="A6" s="56" t="s">
        <v>94</v>
      </c>
      <c r="B6" s="61">
        <f t="shared" ref="B6:X6" si="1">B7</f>
        <v>2022</v>
      </c>
      <c r="C6" s="61">
        <f t="shared" si="1"/>
        <v>152048</v>
      </c>
      <c r="D6" s="61">
        <f t="shared" si="1"/>
        <v>46</v>
      </c>
      <c r="E6" s="61">
        <f t="shared" si="1"/>
        <v>17</v>
      </c>
      <c r="F6" s="61">
        <f t="shared" si="1"/>
        <v>5</v>
      </c>
      <c r="G6" s="61">
        <f t="shared" si="1"/>
        <v>0</v>
      </c>
      <c r="H6" s="61" t="str">
        <f t="shared" si="1"/>
        <v>新潟県　三条市</v>
      </c>
      <c r="I6" s="61" t="str">
        <f t="shared" si="1"/>
        <v>法適用</v>
      </c>
      <c r="J6" s="61" t="str">
        <f t="shared" si="1"/>
        <v>下水道事業</v>
      </c>
      <c r="K6" s="61" t="str">
        <f t="shared" si="1"/>
        <v>農業集落排水</v>
      </c>
      <c r="L6" s="61" t="str">
        <f t="shared" si="1"/>
        <v>F2</v>
      </c>
      <c r="M6" s="61" t="str">
        <f t="shared" si="1"/>
        <v>非設置</v>
      </c>
      <c r="N6" s="70" t="str">
        <f t="shared" si="1"/>
        <v>-</v>
      </c>
      <c r="O6" s="70">
        <f t="shared" si="1"/>
        <v>54.86</v>
      </c>
      <c r="P6" s="70">
        <f t="shared" si="1"/>
        <v>8.98</v>
      </c>
      <c r="Q6" s="70">
        <f t="shared" si="1"/>
        <v>97.96</v>
      </c>
      <c r="R6" s="70">
        <f t="shared" si="1"/>
        <v>3795</v>
      </c>
      <c r="S6" s="70">
        <f t="shared" si="1"/>
        <v>93403</v>
      </c>
      <c r="T6" s="70">
        <f t="shared" si="1"/>
        <v>431.97</v>
      </c>
      <c r="U6" s="70">
        <f t="shared" si="1"/>
        <v>216.23</v>
      </c>
      <c r="V6" s="70">
        <f t="shared" si="1"/>
        <v>8350</v>
      </c>
      <c r="W6" s="70">
        <f t="shared" si="1"/>
        <v>6.29</v>
      </c>
      <c r="X6" s="70">
        <f t="shared" si="1"/>
        <v>1327.5</v>
      </c>
      <c r="Y6" s="78" t="str">
        <f t="shared" ref="Y6:AH6" si="2">IF(Y7="",NA(),Y7)</f>
        <v>-</v>
      </c>
      <c r="Z6" s="78" t="str">
        <f t="shared" si="2"/>
        <v>-</v>
      </c>
      <c r="AA6" s="78">
        <f t="shared" si="2"/>
        <v>107.9</v>
      </c>
      <c r="AB6" s="78">
        <f t="shared" si="2"/>
        <v>101.56</v>
      </c>
      <c r="AC6" s="78">
        <f t="shared" si="2"/>
        <v>99.91</v>
      </c>
      <c r="AD6" s="78" t="str">
        <f t="shared" si="2"/>
        <v>-</v>
      </c>
      <c r="AE6" s="78" t="str">
        <f t="shared" si="2"/>
        <v>-</v>
      </c>
      <c r="AF6" s="78">
        <f t="shared" si="2"/>
        <v>106.37</v>
      </c>
      <c r="AG6" s="78">
        <f t="shared" si="2"/>
        <v>106.07</v>
      </c>
      <c r="AH6" s="78">
        <f t="shared" si="2"/>
        <v>105.5</v>
      </c>
      <c r="AI6" s="70" t="str">
        <f>IF(AI7="","",IF(AI7="-","【-】","【"&amp;SUBSTITUTE(TEXT(AI7,"#,##0.00"),"-","△")&amp;"】"))</f>
        <v>【103.61】</v>
      </c>
      <c r="AJ6" s="78" t="str">
        <f t="shared" ref="AJ6:AS6" si="3">IF(AJ7="",NA(),AJ7)</f>
        <v>-</v>
      </c>
      <c r="AK6" s="78" t="str">
        <f t="shared" si="3"/>
        <v>-</v>
      </c>
      <c r="AL6" s="70">
        <f t="shared" si="3"/>
        <v>0</v>
      </c>
      <c r="AM6" s="70">
        <f t="shared" si="3"/>
        <v>0</v>
      </c>
      <c r="AN6" s="70">
        <f t="shared" si="3"/>
        <v>0</v>
      </c>
      <c r="AO6" s="78" t="str">
        <f t="shared" si="3"/>
        <v>-</v>
      </c>
      <c r="AP6" s="78" t="str">
        <f t="shared" si="3"/>
        <v>-</v>
      </c>
      <c r="AQ6" s="78">
        <f t="shared" si="3"/>
        <v>139.02000000000001</v>
      </c>
      <c r="AR6" s="78">
        <f t="shared" si="3"/>
        <v>132.04</v>
      </c>
      <c r="AS6" s="78">
        <f t="shared" si="3"/>
        <v>145.43</v>
      </c>
      <c r="AT6" s="70" t="str">
        <f>IF(AT7="","",IF(AT7="-","【-】","【"&amp;SUBSTITUTE(TEXT(AT7,"#,##0.00"),"-","△")&amp;"】"))</f>
        <v>【133.62】</v>
      </c>
      <c r="AU6" s="78" t="str">
        <f t="shared" ref="AU6:BD6" si="4">IF(AU7="",NA(),AU7)</f>
        <v>-</v>
      </c>
      <c r="AV6" s="78" t="str">
        <f t="shared" si="4"/>
        <v>-</v>
      </c>
      <c r="AW6" s="78">
        <f t="shared" si="4"/>
        <v>19.989999999999998</v>
      </c>
      <c r="AX6" s="78">
        <f t="shared" si="4"/>
        <v>27.21</v>
      </c>
      <c r="AY6" s="78">
        <f t="shared" si="4"/>
        <v>27.4</v>
      </c>
      <c r="AZ6" s="78" t="str">
        <f t="shared" si="4"/>
        <v>-</v>
      </c>
      <c r="BA6" s="78" t="str">
        <f t="shared" si="4"/>
        <v>-</v>
      </c>
      <c r="BB6" s="78">
        <f t="shared" si="4"/>
        <v>29.13</v>
      </c>
      <c r="BC6" s="78">
        <f t="shared" si="4"/>
        <v>35.69</v>
      </c>
      <c r="BD6" s="78">
        <f t="shared" si="4"/>
        <v>38.4</v>
      </c>
      <c r="BE6" s="70" t="str">
        <f>IF(BE7="","",IF(BE7="-","【-】","【"&amp;SUBSTITUTE(TEXT(BE7,"#,##0.00"),"-","△")&amp;"】"))</f>
        <v>【36.94】</v>
      </c>
      <c r="BF6" s="78" t="str">
        <f t="shared" ref="BF6:BO6" si="5">IF(BF7="",NA(),BF7)</f>
        <v>-</v>
      </c>
      <c r="BG6" s="78" t="str">
        <f t="shared" si="5"/>
        <v>-</v>
      </c>
      <c r="BH6" s="78">
        <f t="shared" si="5"/>
        <v>1327.24</v>
      </c>
      <c r="BI6" s="78">
        <f t="shared" si="5"/>
        <v>1942.63</v>
      </c>
      <c r="BJ6" s="78">
        <f t="shared" si="5"/>
        <v>2891.55</v>
      </c>
      <c r="BK6" s="78" t="str">
        <f t="shared" si="5"/>
        <v>-</v>
      </c>
      <c r="BL6" s="78" t="str">
        <f t="shared" si="5"/>
        <v>-</v>
      </c>
      <c r="BM6" s="78">
        <f t="shared" si="5"/>
        <v>867.83</v>
      </c>
      <c r="BN6" s="78">
        <f t="shared" si="5"/>
        <v>791.76</v>
      </c>
      <c r="BO6" s="78">
        <f t="shared" si="5"/>
        <v>900.82</v>
      </c>
      <c r="BP6" s="70" t="str">
        <f>IF(BP7="","",IF(BP7="-","【-】","【"&amp;SUBSTITUTE(TEXT(BP7,"#,##0.00"),"-","△")&amp;"】"))</f>
        <v>【809.19】</v>
      </c>
      <c r="BQ6" s="78" t="str">
        <f t="shared" ref="BQ6:BZ6" si="6">IF(BQ7="",NA(),BQ7)</f>
        <v>-</v>
      </c>
      <c r="BR6" s="78" t="str">
        <f t="shared" si="6"/>
        <v>-</v>
      </c>
      <c r="BS6" s="78">
        <f t="shared" si="6"/>
        <v>70.41</v>
      </c>
      <c r="BT6" s="78">
        <f t="shared" si="6"/>
        <v>85.25</v>
      </c>
      <c r="BU6" s="78">
        <f t="shared" si="6"/>
        <v>94.15</v>
      </c>
      <c r="BV6" s="78" t="str">
        <f t="shared" si="6"/>
        <v>-</v>
      </c>
      <c r="BW6" s="78" t="str">
        <f t="shared" si="6"/>
        <v>-</v>
      </c>
      <c r="BX6" s="78">
        <f t="shared" si="6"/>
        <v>57.08</v>
      </c>
      <c r="BY6" s="78">
        <f t="shared" si="6"/>
        <v>56.26</v>
      </c>
      <c r="BZ6" s="78">
        <f t="shared" si="6"/>
        <v>52.94</v>
      </c>
      <c r="CA6" s="70" t="str">
        <f>IF(CA7="","",IF(CA7="-","【-】","【"&amp;SUBSTITUTE(TEXT(CA7,"#,##0.00"),"-","△")&amp;"】"))</f>
        <v>【57.02】</v>
      </c>
      <c r="CB6" s="78" t="str">
        <f t="shared" ref="CB6:CK6" si="7">IF(CB7="",NA(),CB7)</f>
        <v>-</v>
      </c>
      <c r="CC6" s="78" t="str">
        <f t="shared" si="7"/>
        <v>-</v>
      </c>
      <c r="CD6" s="78">
        <f t="shared" si="7"/>
        <v>261.95</v>
      </c>
      <c r="CE6" s="78">
        <f t="shared" si="7"/>
        <v>216.22</v>
      </c>
      <c r="CF6" s="78">
        <f t="shared" si="7"/>
        <v>195.79</v>
      </c>
      <c r="CG6" s="78" t="str">
        <f t="shared" si="7"/>
        <v>-</v>
      </c>
      <c r="CH6" s="78" t="str">
        <f t="shared" si="7"/>
        <v>-</v>
      </c>
      <c r="CI6" s="78">
        <f t="shared" si="7"/>
        <v>274.99</v>
      </c>
      <c r="CJ6" s="78">
        <f t="shared" si="7"/>
        <v>282.08999999999997</v>
      </c>
      <c r="CK6" s="78">
        <f t="shared" si="7"/>
        <v>303.27999999999997</v>
      </c>
      <c r="CL6" s="70" t="str">
        <f>IF(CL7="","",IF(CL7="-","【-】","【"&amp;SUBSTITUTE(TEXT(CL7,"#,##0.00"),"-","△")&amp;"】"))</f>
        <v>【273.68】</v>
      </c>
      <c r="CM6" s="78" t="str">
        <f t="shared" ref="CM6:CV6" si="8">IF(CM7="",NA(),CM7)</f>
        <v>-</v>
      </c>
      <c r="CN6" s="78" t="str">
        <f t="shared" si="8"/>
        <v>-</v>
      </c>
      <c r="CO6" s="78">
        <f t="shared" si="8"/>
        <v>34.54</v>
      </c>
      <c r="CP6" s="78">
        <f t="shared" si="8"/>
        <v>35.119999999999997</v>
      </c>
      <c r="CQ6" s="78">
        <f t="shared" si="8"/>
        <v>35.24</v>
      </c>
      <c r="CR6" s="78" t="str">
        <f t="shared" si="8"/>
        <v>-</v>
      </c>
      <c r="CS6" s="78" t="str">
        <f t="shared" si="8"/>
        <v>-</v>
      </c>
      <c r="CT6" s="78">
        <f t="shared" si="8"/>
        <v>54.83</v>
      </c>
      <c r="CU6" s="78">
        <f t="shared" si="8"/>
        <v>66.53</v>
      </c>
      <c r="CV6" s="78">
        <f t="shared" si="8"/>
        <v>52.35</v>
      </c>
      <c r="CW6" s="70" t="str">
        <f>IF(CW7="","",IF(CW7="-","【-】","【"&amp;SUBSTITUTE(TEXT(CW7,"#,##0.00"),"-","△")&amp;"】"))</f>
        <v>【52.55】</v>
      </c>
      <c r="CX6" s="78" t="str">
        <f t="shared" ref="CX6:DG6" si="9">IF(CX7="",NA(),CX7)</f>
        <v>-</v>
      </c>
      <c r="CY6" s="78" t="str">
        <f t="shared" si="9"/>
        <v>-</v>
      </c>
      <c r="CZ6" s="78">
        <f t="shared" si="9"/>
        <v>75.459999999999994</v>
      </c>
      <c r="DA6" s="78">
        <f t="shared" si="9"/>
        <v>76.44</v>
      </c>
      <c r="DB6" s="78">
        <f t="shared" si="9"/>
        <v>77.14</v>
      </c>
      <c r="DC6" s="78" t="str">
        <f t="shared" si="9"/>
        <v>-</v>
      </c>
      <c r="DD6" s="78" t="str">
        <f t="shared" si="9"/>
        <v>-</v>
      </c>
      <c r="DE6" s="78">
        <f t="shared" si="9"/>
        <v>84.7</v>
      </c>
      <c r="DF6" s="78">
        <f t="shared" si="9"/>
        <v>84.67</v>
      </c>
      <c r="DG6" s="78">
        <f t="shared" si="9"/>
        <v>84.39</v>
      </c>
      <c r="DH6" s="70" t="str">
        <f>IF(DH7="","",IF(DH7="-","【-】","【"&amp;SUBSTITUTE(TEXT(DH7,"#,##0.00"),"-","△")&amp;"】"))</f>
        <v>【87.30】</v>
      </c>
      <c r="DI6" s="78" t="str">
        <f t="shared" ref="DI6:DR6" si="10">IF(DI7="",NA(),DI7)</f>
        <v>-</v>
      </c>
      <c r="DJ6" s="78" t="str">
        <f t="shared" si="10"/>
        <v>-</v>
      </c>
      <c r="DK6" s="78">
        <f t="shared" si="10"/>
        <v>3.82</v>
      </c>
      <c r="DL6" s="78">
        <f t="shared" si="10"/>
        <v>6.29</v>
      </c>
      <c r="DM6" s="78">
        <f t="shared" si="10"/>
        <v>9.36</v>
      </c>
      <c r="DN6" s="78" t="str">
        <f t="shared" si="10"/>
        <v>-</v>
      </c>
      <c r="DO6" s="78" t="str">
        <f t="shared" si="10"/>
        <v>-</v>
      </c>
      <c r="DP6" s="78">
        <f t="shared" si="10"/>
        <v>20.34</v>
      </c>
      <c r="DQ6" s="78">
        <f t="shared" si="10"/>
        <v>21.85</v>
      </c>
      <c r="DR6" s="78">
        <f t="shared" si="10"/>
        <v>25.19</v>
      </c>
      <c r="DS6" s="70" t="str">
        <f>IF(DS7="","",IF(DS7="-","【-】","【"&amp;SUBSTITUTE(TEXT(DS7,"#,##0.00"),"-","△")&amp;"】"))</f>
        <v>【27.11】</v>
      </c>
      <c r="DT6" s="78" t="str">
        <f t="shared" ref="DT6:EC6" si="11">IF(DT7="",NA(),DT7)</f>
        <v>-</v>
      </c>
      <c r="DU6" s="78" t="str">
        <f t="shared" si="11"/>
        <v>-</v>
      </c>
      <c r="DV6" s="70">
        <f t="shared" si="11"/>
        <v>0</v>
      </c>
      <c r="DW6" s="70">
        <f t="shared" si="11"/>
        <v>0</v>
      </c>
      <c r="DX6" s="70">
        <f t="shared" si="11"/>
        <v>0</v>
      </c>
      <c r="DY6" s="78" t="str">
        <f t="shared" si="11"/>
        <v>-</v>
      </c>
      <c r="DZ6" s="78" t="str">
        <f t="shared" si="11"/>
        <v>-</v>
      </c>
      <c r="EA6" s="70">
        <f t="shared" si="11"/>
        <v>0</v>
      </c>
      <c r="EB6" s="70">
        <f t="shared" si="11"/>
        <v>0</v>
      </c>
      <c r="EC6" s="70">
        <f t="shared" si="11"/>
        <v>0</v>
      </c>
      <c r="ED6" s="70" t="str">
        <f>IF(ED7="","",IF(ED7="-","【-】","【"&amp;SUBSTITUTE(TEXT(ED7,"#,##0.00"),"-","△")&amp;"】"))</f>
        <v>【0.00】</v>
      </c>
      <c r="EE6" s="78" t="str">
        <f t="shared" ref="EE6:EN6" si="12">IF(EE7="",NA(),EE7)</f>
        <v>-</v>
      </c>
      <c r="EF6" s="78" t="str">
        <f t="shared" si="12"/>
        <v>-</v>
      </c>
      <c r="EG6" s="70">
        <f t="shared" si="12"/>
        <v>0</v>
      </c>
      <c r="EH6" s="70">
        <f t="shared" si="12"/>
        <v>0</v>
      </c>
      <c r="EI6" s="70">
        <f t="shared" si="12"/>
        <v>0</v>
      </c>
      <c r="EJ6" s="78" t="str">
        <f t="shared" si="12"/>
        <v>-</v>
      </c>
      <c r="EK6" s="78" t="str">
        <f t="shared" si="12"/>
        <v>-</v>
      </c>
      <c r="EL6" s="78">
        <f t="shared" si="12"/>
        <v>0.25</v>
      </c>
      <c r="EM6" s="78">
        <f t="shared" si="12"/>
        <v>5.e-002</v>
      </c>
      <c r="EN6" s="78">
        <f t="shared" si="12"/>
        <v>3.e-002</v>
      </c>
      <c r="EO6" s="70" t="str">
        <f>IF(EO7="","",IF(EO7="-","【-】","【"&amp;SUBSTITUTE(TEXT(EO7,"#,##0.00"),"-","△")&amp;"】"))</f>
        <v>【0.02】</v>
      </c>
    </row>
    <row r="7" spans="1:148" s="55" customFormat="1">
      <c r="A7" s="56"/>
      <c r="B7" s="62">
        <v>2022</v>
      </c>
      <c r="C7" s="62">
        <v>152048</v>
      </c>
      <c r="D7" s="62">
        <v>46</v>
      </c>
      <c r="E7" s="62">
        <v>17</v>
      </c>
      <c r="F7" s="62">
        <v>5</v>
      </c>
      <c r="G7" s="62">
        <v>0</v>
      </c>
      <c r="H7" s="62" t="s">
        <v>95</v>
      </c>
      <c r="I7" s="62" t="s">
        <v>96</v>
      </c>
      <c r="J7" s="62" t="s">
        <v>97</v>
      </c>
      <c r="K7" s="62" t="s">
        <v>98</v>
      </c>
      <c r="L7" s="62" t="s">
        <v>99</v>
      </c>
      <c r="M7" s="62" t="s">
        <v>100</v>
      </c>
      <c r="N7" s="71" t="s">
        <v>101</v>
      </c>
      <c r="O7" s="71">
        <v>54.86</v>
      </c>
      <c r="P7" s="71">
        <v>8.98</v>
      </c>
      <c r="Q7" s="71">
        <v>97.96</v>
      </c>
      <c r="R7" s="71">
        <v>3795</v>
      </c>
      <c r="S7" s="71">
        <v>93403</v>
      </c>
      <c r="T7" s="71">
        <v>431.97</v>
      </c>
      <c r="U7" s="71">
        <v>216.23</v>
      </c>
      <c r="V7" s="71">
        <v>8350</v>
      </c>
      <c r="W7" s="71">
        <v>6.29</v>
      </c>
      <c r="X7" s="71">
        <v>1327.5</v>
      </c>
      <c r="Y7" s="71" t="s">
        <v>101</v>
      </c>
      <c r="Z7" s="71" t="s">
        <v>101</v>
      </c>
      <c r="AA7" s="71">
        <v>107.9</v>
      </c>
      <c r="AB7" s="71">
        <v>101.56</v>
      </c>
      <c r="AC7" s="71">
        <v>99.91</v>
      </c>
      <c r="AD7" s="71" t="s">
        <v>101</v>
      </c>
      <c r="AE7" s="71" t="s">
        <v>101</v>
      </c>
      <c r="AF7" s="71">
        <v>106.37</v>
      </c>
      <c r="AG7" s="71">
        <v>106.07</v>
      </c>
      <c r="AH7" s="71">
        <v>105.5</v>
      </c>
      <c r="AI7" s="71">
        <v>103.61</v>
      </c>
      <c r="AJ7" s="71" t="s">
        <v>101</v>
      </c>
      <c r="AK7" s="71" t="s">
        <v>101</v>
      </c>
      <c r="AL7" s="71">
        <v>0</v>
      </c>
      <c r="AM7" s="71">
        <v>0</v>
      </c>
      <c r="AN7" s="71">
        <v>0</v>
      </c>
      <c r="AO7" s="71" t="s">
        <v>101</v>
      </c>
      <c r="AP7" s="71" t="s">
        <v>101</v>
      </c>
      <c r="AQ7" s="71">
        <v>139.02000000000001</v>
      </c>
      <c r="AR7" s="71">
        <v>132.04</v>
      </c>
      <c r="AS7" s="71">
        <v>145.43</v>
      </c>
      <c r="AT7" s="71">
        <v>133.62</v>
      </c>
      <c r="AU7" s="71" t="s">
        <v>101</v>
      </c>
      <c r="AV7" s="71" t="s">
        <v>101</v>
      </c>
      <c r="AW7" s="71">
        <v>19.989999999999998</v>
      </c>
      <c r="AX7" s="71">
        <v>27.21</v>
      </c>
      <c r="AY7" s="71">
        <v>27.4</v>
      </c>
      <c r="AZ7" s="71" t="s">
        <v>101</v>
      </c>
      <c r="BA7" s="71" t="s">
        <v>101</v>
      </c>
      <c r="BB7" s="71">
        <v>29.13</v>
      </c>
      <c r="BC7" s="71">
        <v>35.69</v>
      </c>
      <c r="BD7" s="71">
        <v>38.4</v>
      </c>
      <c r="BE7" s="71">
        <v>36.94</v>
      </c>
      <c r="BF7" s="71" t="s">
        <v>101</v>
      </c>
      <c r="BG7" s="71" t="s">
        <v>101</v>
      </c>
      <c r="BH7" s="71">
        <v>1327.24</v>
      </c>
      <c r="BI7" s="71">
        <v>1942.63</v>
      </c>
      <c r="BJ7" s="71">
        <v>2891.55</v>
      </c>
      <c r="BK7" s="71" t="s">
        <v>101</v>
      </c>
      <c r="BL7" s="71" t="s">
        <v>101</v>
      </c>
      <c r="BM7" s="71">
        <v>867.83</v>
      </c>
      <c r="BN7" s="71">
        <v>791.76</v>
      </c>
      <c r="BO7" s="71">
        <v>900.82</v>
      </c>
      <c r="BP7" s="71">
        <v>809.19</v>
      </c>
      <c r="BQ7" s="71" t="s">
        <v>101</v>
      </c>
      <c r="BR7" s="71" t="s">
        <v>101</v>
      </c>
      <c r="BS7" s="71">
        <v>70.41</v>
      </c>
      <c r="BT7" s="71">
        <v>85.25</v>
      </c>
      <c r="BU7" s="71">
        <v>94.15</v>
      </c>
      <c r="BV7" s="71" t="s">
        <v>101</v>
      </c>
      <c r="BW7" s="71" t="s">
        <v>101</v>
      </c>
      <c r="BX7" s="71">
        <v>57.08</v>
      </c>
      <c r="BY7" s="71">
        <v>56.26</v>
      </c>
      <c r="BZ7" s="71">
        <v>52.94</v>
      </c>
      <c r="CA7" s="71">
        <v>57.02</v>
      </c>
      <c r="CB7" s="71" t="s">
        <v>101</v>
      </c>
      <c r="CC7" s="71" t="s">
        <v>101</v>
      </c>
      <c r="CD7" s="71">
        <v>261.95</v>
      </c>
      <c r="CE7" s="71">
        <v>216.22</v>
      </c>
      <c r="CF7" s="71">
        <v>195.79</v>
      </c>
      <c r="CG7" s="71" t="s">
        <v>101</v>
      </c>
      <c r="CH7" s="71" t="s">
        <v>101</v>
      </c>
      <c r="CI7" s="71">
        <v>274.99</v>
      </c>
      <c r="CJ7" s="71">
        <v>282.08999999999997</v>
      </c>
      <c r="CK7" s="71">
        <v>303.27999999999997</v>
      </c>
      <c r="CL7" s="71">
        <v>273.68</v>
      </c>
      <c r="CM7" s="71" t="s">
        <v>101</v>
      </c>
      <c r="CN7" s="71" t="s">
        <v>101</v>
      </c>
      <c r="CO7" s="71">
        <v>34.54</v>
      </c>
      <c r="CP7" s="71">
        <v>35.119999999999997</v>
      </c>
      <c r="CQ7" s="71">
        <v>35.24</v>
      </c>
      <c r="CR7" s="71" t="s">
        <v>101</v>
      </c>
      <c r="CS7" s="71" t="s">
        <v>101</v>
      </c>
      <c r="CT7" s="71">
        <v>54.83</v>
      </c>
      <c r="CU7" s="71">
        <v>66.53</v>
      </c>
      <c r="CV7" s="71">
        <v>52.35</v>
      </c>
      <c r="CW7" s="71">
        <v>52.55</v>
      </c>
      <c r="CX7" s="71" t="s">
        <v>101</v>
      </c>
      <c r="CY7" s="71" t="s">
        <v>101</v>
      </c>
      <c r="CZ7" s="71">
        <v>75.459999999999994</v>
      </c>
      <c r="DA7" s="71">
        <v>76.44</v>
      </c>
      <c r="DB7" s="71">
        <v>77.14</v>
      </c>
      <c r="DC7" s="71" t="s">
        <v>101</v>
      </c>
      <c r="DD7" s="71" t="s">
        <v>101</v>
      </c>
      <c r="DE7" s="71">
        <v>84.7</v>
      </c>
      <c r="DF7" s="71">
        <v>84.67</v>
      </c>
      <c r="DG7" s="71">
        <v>84.39</v>
      </c>
      <c r="DH7" s="71">
        <v>87.3</v>
      </c>
      <c r="DI7" s="71" t="s">
        <v>101</v>
      </c>
      <c r="DJ7" s="71" t="s">
        <v>101</v>
      </c>
      <c r="DK7" s="71">
        <v>3.82</v>
      </c>
      <c r="DL7" s="71">
        <v>6.29</v>
      </c>
      <c r="DM7" s="71">
        <v>9.36</v>
      </c>
      <c r="DN7" s="71" t="s">
        <v>101</v>
      </c>
      <c r="DO7" s="71" t="s">
        <v>101</v>
      </c>
      <c r="DP7" s="71">
        <v>20.34</v>
      </c>
      <c r="DQ7" s="71">
        <v>21.85</v>
      </c>
      <c r="DR7" s="71">
        <v>25.19</v>
      </c>
      <c r="DS7" s="71">
        <v>27.11</v>
      </c>
      <c r="DT7" s="71" t="s">
        <v>101</v>
      </c>
      <c r="DU7" s="71" t="s">
        <v>101</v>
      </c>
      <c r="DV7" s="71">
        <v>0</v>
      </c>
      <c r="DW7" s="71">
        <v>0</v>
      </c>
      <c r="DX7" s="71">
        <v>0</v>
      </c>
      <c r="DY7" s="71" t="s">
        <v>101</v>
      </c>
      <c r="DZ7" s="71" t="s">
        <v>101</v>
      </c>
      <c r="EA7" s="71">
        <v>0</v>
      </c>
      <c r="EB7" s="71">
        <v>0</v>
      </c>
      <c r="EC7" s="71">
        <v>0</v>
      </c>
      <c r="ED7" s="71">
        <v>0</v>
      </c>
      <c r="EE7" s="71" t="s">
        <v>101</v>
      </c>
      <c r="EF7" s="71" t="s">
        <v>101</v>
      </c>
      <c r="EG7" s="71">
        <v>0</v>
      </c>
      <c r="EH7" s="71">
        <v>0</v>
      </c>
      <c r="EI7" s="71">
        <v>0</v>
      </c>
      <c r="EJ7" s="71" t="s">
        <v>101</v>
      </c>
      <c r="EK7" s="71" t="s">
        <v>101</v>
      </c>
      <c r="EL7" s="71">
        <v>0.25</v>
      </c>
      <c r="EM7" s="71">
        <v>5.e-002</v>
      </c>
      <c r="EN7" s="71">
        <v>3.e-002</v>
      </c>
      <c r="EO7" s="71">
        <v>2.e-002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30</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2"/>
  <pageMargins left="0.7" right="0.7" top="0.75" bottom="0.75" header="0.3" footer="0.3"/>
  <pageSetup paperSize="9" fitToWidth="1" fitToHeight="1" orientation="portrait" usePrinterDefaults="1" r:id="rId1"/>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2024-01-26T00:51:26Z</vt:filetime>
  </property>
</Properties>
</file>