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8V/5iybVudigE/C44ca4/gjb8o0GC2z5XOYtYDnqYjebpsfwAtoH5BhALiLcyy+awmISJg7Aq7u3wn8nn8sDg==" workbookSaltValue="7o4nvKjE92+Nr62UBUR3C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<sst xmlns="http://schemas.openxmlformats.org/spreadsheetml/2006/main" xmlns:r="http://schemas.openxmlformats.org/officeDocument/2006/relationships" count="115" uniqueCount="115">
  <si>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2"/>
  </si>
  <si>
    <t>経営比較分析表（令和4年度決算）</t>
    <rPh sb="8" eb="10">
      <t>レイワ</t>
    </rPh>
    <rPh sb="11" eb="13">
      <t>ネンド</t>
    </rPh>
    <phoneticPr fontId="2"/>
  </si>
  <si>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</si>
  <si>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</si>
  <si>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</si>
  <si>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</si>
  <si>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</si>
  <si>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</si>
  <si>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</si>
  <si>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</si>
  <si>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</si>
  <si>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</si>
  <si>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</si>
  <si>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⑤経費回収率(％)</t>
  </si>
  <si>
    <t>類似団体区分</t>
    <rPh sb="4" eb="6">
      <t>クブン</t>
    </rPh>
    <phoneticPr fontId="2"/>
  </si>
  <si>
    <t>令和4年度全国平均</t>
    <rPh sb="0" eb="2">
      <t>レイワ</t>
    </rPh>
    <rPh sb="3" eb="5">
      <t>ネンド</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</si>
  <si>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</si>
  <si>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</si>
  <si>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</si>
  <si>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</si>
  <si>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</si>
  <si>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</si>
  <si>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</si>
  <si>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2"/>
  </si>
  <si>
    <t>普及率(％)</t>
  </si>
  <si>
    <t>有収率(％)</t>
    <rPh sb="0" eb="1">
      <t>ユウ</t>
    </rPh>
    <rPh sb="1" eb="3">
      <t>シュウリツ</t>
    </rPh>
    <phoneticPr fontId="2"/>
  </si>
  <si>
    <t>③流動比率(％)</t>
    <rPh sb="1" eb="3">
      <t>リュウドウ</t>
    </rPh>
    <rPh sb="3" eb="5">
      <t>ヒリツ</t>
    </rPh>
    <phoneticPr fontId="2"/>
  </si>
  <si>
    <t>1. 経営の健全性・効率性</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</si>
  <si>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</si>
  <si>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</si>
  <si>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</si>
  <si>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</si>
  <si>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</si>
  <si>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t>
  </si>
  <si>
    <t>2①</t>
  </si>
  <si>
    <t>類似団体平均値（平均値）</t>
  </si>
  <si>
    <t>【】</t>
  </si>
  <si>
    <t>分析欄</t>
    <rPh sb="0" eb="2">
      <t>ブンセキ</t>
    </rPh>
    <rPh sb="2" eb="3">
      <t>ラン</t>
    </rPh>
    <phoneticPr fontId="2"/>
  </si>
  <si>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</si>
  <si>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</si>
  <si>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</si>
  <si>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</si>
  <si>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</si>
  <si>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</si>
  <si>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</si>
  <si>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</si>
  <si>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</si>
  <si>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</si>
  <si>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</si>
  <si>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</si>
  <si>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</si>
  <si>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2"/>
  </si>
  <si>
    <t>2③</t>
  </si>
  <si>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</si>
  <si>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</si>
  <si>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</si>
  <si>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</si>
  <si>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</si>
  <si>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</si>
  <si>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</si>
  <si>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</si>
  <si>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</si>
  <si>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人口密度</t>
    <rPh sb="0" eb="2">
      <t>ジンコウ</t>
    </rPh>
    <rPh sb="2" eb="4">
      <t>ミツド</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</si>
  <si>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</si>
  <si>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</si>
  <si>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</si>
  <si>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</si>
  <si>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</si>
  <si>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</si>
  <si>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</si>
  <si>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</si>
  <si>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</si>
  <si>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</si>
  <si>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</si>
  <si>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</si>
  <si>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</si>
  <si>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</si>
  <si>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</si>
  <si>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</si>
  <si>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</si>
  <si>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</si>
  <si>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</si>
  <si>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</si>
  <si>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</si>
  <si>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 xml:space="preserve">　本市の公共下水道事業は、昭和53年度に全体計画を策定し、その後順次事業認可を受け、処理場建設工事、幹線工事、面整備を実施してきた。現在も整備を進めている途中であり、普及率は依然として低い状況である。
　経営状況については、①経常収支比率が100％を上回っているが、実態としては一般会計からの基準外繰入金により収支均衡が図られているため、経営状況は依然として健全とは言えない状況である。
　③流動比率については、経費に占める償還元金の割合が高いことと、償還については繰入金に依拠していることから、類似団体よりも下回っている。そのため、支払能力を高めるための経営を図る必要がある。
　また、普及率及び接続率が低く、⑦施設利用率及び⑧水洗化率が低いことからも、接続率向上に向けた対策を進めるとともに、適切な施設投資規模についても引き続き検証していく。
　なお、④企業債残高対事業規模比率については、報告した令和４年度地方公営企業決算状況調査の数値に誤りがあったため、適正な値の算出がされていない。
</t>
    <rPh sb="1" eb="2">
      <t>ホン</t>
    </rPh>
    <rPh sb="2" eb="3">
      <t>シ</t>
    </rPh>
    <rPh sb="4" eb="6">
      <t>コウキョウ</t>
    </rPh>
    <rPh sb="6" eb="9">
      <t>ゲスイドウ</t>
    </rPh>
    <rPh sb="9" eb="11">
      <t>ジギョウ</t>
    </rPh>
    <rPh sb="13" eb="15">
      <t>ショウワ</t>
    </rPh>
    <rPh sb="17" eb="19">
      <t>ネンド</t>
    </rPh>
    <rPh sb="20" eb="22">
      <t>ゼンタイ</t>
    </rPh>
    <rPh sb="22" eb="24">
      <t>ケイカク</t>
    </rPh>
    <rPh sb="25" eb="27">
      <t>サクテイ</t>
    </rPh>
    <rPh sb="31" eb="32">
      <t>ゴ</t>
    </rPh>
    <rPh sb="32" eb="34">
      <t>ジュンジ</t>
    </rPh>
    <rPh sb="34" eb="36">
      <t>ジギョウ</t>
    </rPh>
    <rPh sb="36" eb="38">
      <t>ニンカ</t>
    </rPh>
    <rPh sb="39" eb="40">
      <t>ウ</t>
    </rPh>
    <rPh sb="42" eb="44">
      <t>ショリ</t>
    </rPh>
    <rPh sb="44" eb="45">
      <t>バ</t>
    </rPh>
    <rPh sb="45" eb="47">
      <t>ケンセツ</t>
    </rPh>
    <rPh sb="47" eb="49">
      <t>コウジ</t>
    </rPh>
    <rPh sb="50" eb="52">
      <t>カンセン</t>
    </rPh>
    <rPh sb="52" eb="54">
      <t>コウジ</t>
    </rPh>
    <rPh sb="55" eb="56">
      <t>メン</t>
    </rPh>
    <rPh sb="56" eb="58">
      <t>セイビ</t>
    </rPh>
    <rPh sb="59" eb="61">
      <t>ジッシ</t>
    </rPh>
    <rPh sb="66" eb="68">
      <t>ゲンザイ</t>
    </rPh>
    <rPh sb="69" eb="71">
      <t>セイビ</t>
    </rPh>
    <rPh sb="72" eb="73">
      <t>スス</t>
    </rPh>
    <rPh sb="77" eb="79">
      <t>トチュウ</t>
    </rPh>
    <rPh sb="83" eb="85">
      <t>フキュウ</t>
    </rPh>
    <rPh sb="85" eb="86">
      <t>リツ</t>
    </rPh>
    <rPh sb="87" eb="89">
      <t>イゼン</t>
    </rPh>
    <rPh sb="92" eb="93">
      <t>ヒク</t>
    </rPh>
    <rPh sb="94" eb="96">
      <t>ジョウキョウ</t>
    </rPh>
    <rPh sb="102" eb="104">
      <t>ケイエイ</t>
    </rPh>
    <rPh sb="104" eb="106">
      <t>ジョウキョウ</t>
    </rPh>
    <rPh sb="125" eb="126">
      <t>ウエ</t>
    </rPh>
    <rPh sb="133" eb="135">
      <t>ジッタイ</t>
    </rPh>
    <rPh sb="139" eb="143">
      <t>イッパンカイケイ</t>
    </rPh>
    <rPh sb="196" eb="198">
      <t>リュウドウ</t>
    </rPh>
    <rPh sb="198" eb="200">
      <t>ヒリツ</t>
    </rPh>
    <rPh sb="206" eb="208">
      <t>ケイヒ</t>
    </rPh>
    <rPh sb="209" eb="210">
      <t>シ</t>
    </rPh>
    <rPh sb="212" eb="214">
      <t>ショウカン</t>
    </rPh>
    <rPh sb="214" eb="216">
      <t>ガンキン</t>
    </rPh>
    <rPh sb="217" eb="219">
      <t>ワリアイ</t>
    </rPh>
    <rPh sb="220" eb="221">
      <t>タカ</t>
    </rPh>
    <rPh sb="226" eb="228">
      <t>ショウカン</t>
    </rPh>
    <rPh sb="233" eb="236">
      <t>クリイレキン</t>
    </rPh>
    <rPh sb="237" eb="239">
      <t>イキョ</t>
    </rPh>
    <rPh sb="255" eb="257">
      <t>シタマワ</t>
    </rPh>
    <rPh sb="267" eb="269">
      <t>シハライ</t>
    </rPh>
    <rPh sb="269" eb="271">
      <t>ノウリョク</t>
    </rPh>
    <rPh sb="272" eb="273">
      <t>タカ</t>
    </rPh>
    <rPh sb="278" eb="280">
      <t>ケイエイ</t>
    </rPh>
    <rPh sb="281" eb="282">
      <t>ハカ</t>
    </rPh>
    <rPh sb="283" eb="285">
      <t>ヒツヨウ</t>
    </rPh>
    <rPh sb="312" eb="313">
      <t>オヨ</t>
    </rPh>
    <rPh sb="315" eb="318">
      <t>スイセンカ</t>
    </rPh>
    <rPh sb="318" eb="319">
      <t>リツ</t>
    </rPh>
    <rPh sb="328" eb="330">
      <t>セツゾク</t>
    </rPh>
    <rPh sb="330" eb="331">
      <t>リツ</t>
    </rPh>
    <rPh sb="331" eb="333">
      <t>コウジョウ</t>
    </rPh>
    <rPh sb="334" eb="335">
      <t>ム</t>
    </rPh>
    <rPh sb="337" eb="339">
      <t>タイサク</t>
    </rPh>
    <rPh sb="340" eb="341">
      <t>スス</t>
    </rPh>
    <rPh sb="348" eb="350">
      <t>テキセツ</t>
    </rPh>
    <rPh sb="351" eb="353">
      <t>シセツ</t>
    </rPh>
    <rPh sb="353" eb="355">
      <t>トウシ</t>
    </rPh>
    <rPh sb="355" eb="357">
      <t>キボ</t>
    </rPh>
    <rPh sb="362" eb="363">
      <t>ヒ</t>
    </rPh>
    <rPh sb="364" eb="365">
      <t>ツヅ</t>
    </rPh>
    <rPh sb="366" eb="368">
      <t>ケンショウ</t>
    </rPh>
    <rPh sb="379" eb="382">
      <t>キギョウサイ</t>
    </rPh>
    <rPh sb="382" eb="384">
      <t>ザンダカ</t>
    </rPh>
    <rPh sb="384" eb="385">
      <t>タイ</t>
    </rPh>
    <rPh sb="385" eb="387">
      <t>ジギョウ</t>
    </rPh>
    <rPh sb="387" eb="389">
      <t>キボ</t>
    </rPh>
    <rPh sb="389" eb="391">
      <t>ヒリツ</t>
    </rPh>
    <rPh sb="397" eb="399">
      <t>ホウコク</t>
    </rPh>
    <rPh sb="419" eb="421">
      <t>スウチ</t>
    </rPh>
    <rPh sb="422" eb="423">
      <t>アヤマ</t>
    </rPh>
    <rPh sb="431" eb="433">
      <t>テキセイ</t>
    </rPh>
    <rPh sb="434" eb="435">
      <t>チ</t>
    </rPh>
    <rPh sb="436" eb="438">
      <t>サンシュツ</t>
    </rPh>
    <phoneticPr fontId="13"/>
  </si>
  <si>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</si>
  <si>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</si>
  <si>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</si>
  <si>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</si>
  <si>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</si>
  <si>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</si>
  <si>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</si>
  <si>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</si>
  <si>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</si>
  <si>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</si>
  <si>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</si>
  <si>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新潟県　三条市</t>
  </si>
  <si>
    <t>法適用</t>
  </si>
  <si>
    <t>下水道事業</t>
  </si>
  <si>
    <t>公共下水道</t>
  </si>
  <si>
    <t>Cc2</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</si>
  <si>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</si>
  <si>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</si>
  <si>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</si>
  <si>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</si>
  <si>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</si>
  <si>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</si>
  <si>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</si>
  <si>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</si>
  <si>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</si>
  <si>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</si>
  <si>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</si>
  <si>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</si>
  <si>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　人口減少や少子高齢化による地域社会構造の変化に対応するとともに、健全な下水道事業経営を目指すため、平成28年度に策定した「三条市汚水処理施設整備構想」を基に着実に整備を進めていく。
　供用開始済の地区においては、戸別訪問等により下水道接続を促進し、施設利用率の向上に努め、安定的な収益を確保する取組を行っていく必要がある。
　また、予算の弾力条項規定の適用や建設改良費予算の繰越手続の簡素化など予算執行の弾力化を図るとともに、ストックやコスト情報を明確にし、下水道事業会計の実態をこれまで以上に把握するため、令和２年度より財務会計部門において法適用事業（公営企業会計）へ移行している。</t>
    <rPh sb="1" eb="3">
      <t>ジンコウ</t>
    </rPh>
    <rPh sb="3" eb="5">
      <t>ゲンショウ</t>
    </rPh>
    <rPh sb="6" eb="8">
      <t>ショウシ</t>
    </rPh>
    <rPh sb="8" eb="11">
      <t>コウレイカ</t>
    </rPh>
    <rPh sb="14" eb="16">
      <t>チイキ</t>
    </rPh>
    <rPh sb="16" eb="18">
      <t>シャカイ</t>
    </rPh>
    <rPh sb="18" eb="20">
      <t>コウゾウ</t>
    </rPh>
    <rPh sb="21" eb="23">
      <t>ヘンカ</t>
    </rPh>
    <rPh sb="24" eb="26">
      <t>タイオウ</t>
    </rPh>
    <rPh sb="33" eb="35">
      <t>ケンゼン</t>
    </rPh>
    <rPh sb="36" eb="39">
      <t>ゲスイドウ</t>
    </rPh>
    <rPh sb="39" eb="41">
      <t>ジギョウ</t>
    </rPh>
    <rPh sb="41" eb="43">
      <t>ケイエイ</t>
    </rPh>
    <rPh sb="44" eb="46">
      <t>メザ</t>
    </rPh>
    <rPh sb="50" eb="52">
      <t>ヘイセイ</t>
    </rPh>
    <rPh sb="54" eb="56">
      <t>ネンド</t>
    </rPh>
    <rPh sb="57" eb="59">
      <t>サクテイ</t>
    </rPh>
    <rPh sb="62" eb="65">
      <t>サンジョウシ</t>
    </rPh>
    <rPh sb="65" eb="67">
      <t>オスイ</t>
    </rPh>
    <rPh sb="67" eb="69">
      <t>ショリ</t>
    </rPh>
    <rPh sb="69" eb="71">
      <t>シセツ</t>
    </rPh>
    <rPh sb="71" eb="73">
      <t>セイビ</t>
    </rPh>
    <rPh sb="73" eb="75">
      <t>コウソウ</t>
    </rPh>
    <rPh sb="77" eb="78">
      <t>モト</t>
    </rPh>
    <rPh sb="79" eb="81">
      <t>チャクジツ</t>
    </rPh>
    <rPh sb="82" eb="84">
      <t>セイビ</t>
    </rPh>
    <rPh sb="85" eb="86">
      <t>スス</t>
    </rPh>
    <rPh sb="93" eb="95">
      <t>キョウヨウ</t>
    </rPh>
    <rPh sb="95" eb="97">
      <t>カイシ</t>
    </rPh>
    <rPh sb="97" eb="98">
      <t>ズミ</t>
    </rPh>
    <rPh sb="99" eb="101">
      <t>チク</t>
    </rPh>
    <rPh sb="107" eb="109">
      <t>コベツ</t>
    </rPh>
    <rPh sb="109" eb="112">
      <t>ホウモントウ</t>
    </rPh>
    <rPh sb="115" eb="118">
      <t>ゲスイドウ</t>
    </rPh>
    <rPh sb="118" eb="120">
      <t>セツゾク</t>
    </rPh>
    <rPh sb="121" eb="123">
      <t>ソクシン</t>
    </rPh>
    <rPh sb="129" eb="130">
      <t>リツ</t>
    </rPh>
    <rPh sb="131" eb="133">
      <t>コウジョウ</t>
    </rPh>
    <rPh sb="134" eb="135">
      <t>ツト</t>
    </rPh>
    <rPh sb="145" eb="147">
      <t>シュウエキ</t>
    </rPh>
    <rPh sb="175" eb="177">
      <t>ケイエイ</t>
    </rPh>
    <rPh sb="186" eb="188">
      <t>ヨサン</t>
    </rPh>
    <rPh sb="189" eb="191">
      <t>ダンリョク</t>
    </rPh>
    <rPh sb="191" eb="193">
      <t>ジョウコウ</t>
    </rPh>
    <rPh sb="193" eb="195">
      <t>キテイ</t>
    </rPh>
    <rPh sb="196" eb="198">
      <t>テキヨウ</t>
    </rPh>
    <rPh sb="199" eb="201">
      <t>ケンセツ</t>
    </rPh>
    <rPh sb="201" eb="203">
      <t>カイリョウ</t>
    </rPh>
    <rPh sb="203" eb="204">
      <t>ヒ</t>
    </rPh>
    <rPh sb="204" eb="206">
      <t>ヨサン</t>
    </rPh>
    <rPh sb="207" eb="209">
      <t>クリコシ</t>
    </rPh>
    <rPh sb="209" eb="211">
      <t>テツヅキ</t>
    </rPh>
    <rPh sb="212" eb="215">
      <t>カンソカ</t>
    </rPh>
    <rPh sb="217" eb="219">
      <t>ヨサン</t>
    </rPh>
    <rPh sb="219" eb="221">
      <t>シッコウ</t>
    </rPh>
    <rPh sb="222" eb="225">
      <t>ダンリョクカ</t>
    </rPh>
    <rPh sb="226" eb="227">
      <t>ハカ</t>
    </rPh>
    <rPh sb="241" eb="243">
      <t>ジョウホウ</t>
    </rPh>
    <rPh sb="244" eb="246">
      <t>メイカク</t>
    </rPh>
    <rPh sb="249" eb="252">
      <t>ゲスイドウ</t>
    </rPh>
    <rPh sb="252" eb="254">
      <t>ジギョウ</t>
    </rPh>
    <rPh sb="254" eb="256">
      <t>カイケイ</t>
    </rPh>
    <rPh sb="257" eb="259">
      <t>ジッタイ</t>
    </rPh>
    <rPh sb="264" eb="266">
      <t>イジョウ</t>
    </rPh>
    <rPh sb="267" eb="269">
      <t>ハアク</t>
    </rPh>
    <rPh sb="281" eb="283">
      <t>ザイム</t>
    </rPh>
    <rPh sb="283" eb="285">
      <t>カイケイ</t>
    </rPh>
    <rPh sb="291" eb="292">
      <t>ホウテキヨウコウエイキギョウカイケイイコウ</t>
    </rPh>
    <phoneticPr fontId="13"/>
  </si>
  <si>
    <t>　現在、整備を進めている状況であり、現時点では老朽化した施設はない状態である。しかし、類似団体に比べると低いものの、①有形固定資産減価償却率も年々上昇しており、今後の管渠の老朽化にも備えて、将来を見据えた計画的な老朽化対策が必要となる。</t>
    <rPh sb="1" eb="3">
      <t>ゲンザイ</t>
    </rPh>
    <rPh sb="4" eb="6">
      <t>セイビ</t>
    </rPh>
    <rPh sb="7" eb="8">
      <t>スス</t>
    </rPh>
    <rPh sb="12" eb="14">
      <t>ジョウキョウ</t>
    </rPh>
    <rPh sb="18" eb="21">
      <t>ゲンジテン</t>
    </rPh>
    <rPh sb="23" eb="26">
      <t>ロウキュウカ</t>
    </rPh>
    <rPh sb="28" eb="30">
      <t>シセツ</t>
    </rPh>
    <rPh sb="33" eb="35">
      <t>ジョウタイ</t>
    </rPh>
    <rPh sb="43" eb="45">
      <t>ルイジ</t>
    </rPh>
    <rPh sb="45" eb="47">
      <t>ダンタイ</t>
    </rPh>
    <rPh sb="48" eb="49">
      <t>クラ</t>
    </rPh>
    <rPh sb="52" eb="53">
      <t>ヒク</t>
    </rPh>
    <rPh sb="59" eb="61">
      <t>ユウケイ</t>
    </rPh>
    <rPh sb="61" eb="65">
      <t>コテイシサン</t>
    </rPh>
    <rPh sb="65" eb="67">
      <t>ゲンカ</t>
    </rPh>
    <rPh sb="67" eb="69">
      <t>ショウキャク</t>
    </rPh>
    <rPh sb="69" eb="70">
      <t>リツ</t>
    </rPh>
    <rPh sb="71" eb="73">
      <t>ネンネン</t>
    </rPh>
    <rPh sb="73" eb="75">
      <t>ジョウショウ</t>
    </rPh>
    <rPh sb="80" eb="82">
      <t>コンゴ</t>
    </rPh>
    <rPh sb="83" eb="84">
      <t>カン</t>
    </rPh>
    <rPh sb="84" eb="85">
      <t>キョ</t>
    </rPh>
    <rPh sb="86" eb="89">
      <t>ロウキュウカ</t>
    </rPh>
    <rPh sb="91" eb="92">
      <t>ソナ</t>
    </rPh>
    <rPh sb="95" eb="97">
      <t>ショウライ</t>
    </rPh>
    <rPh sb="98" eb="100">
      <t>ミス</t>
    </rPh>
    <rPh sb="102" eb="105">
      <t>ケイカクテキ</t>
    </rPh>
    <rPh sb="106" eb="109">
      <t>ロウキュウカ</t>
    </rPh>
    <rPh sb="109" eb="111">
      <t>タイサク</t>
    </rPh>
    <rPh sb="112" eb="114">
      <t>ヒツヨウ</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</si>
</sst>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4" fillId="0" borderId="6" xfId="0" applyFont="1" applyBorder="1" applyAlignment="1">
      <alignment horizontal="left" vertical="center"/>
    </xf>
    <xf numFmtId="0" fontId="9" fillId="0" borderId="0" xfId="0" applyFont="1">
      <alignment vertical="center"/>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3" fillId="0" borderId="1" xfId="0" applyFont="1" applyBorder="1" applyAlignment="1">
      <alignment horizontal="left" vertical="center"/>
    </xf>
    <xf numFmtId="0" fontId="6"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3"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4.e-002</c:v>
                </c:pt>
                <c:pt idx="3">
                  <c:v>0.14000000000000001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38.450000000000003</c:v>
                </c:pt>
                <c:pt idx="3">
                  <c:v>36.97</c:v>
                </c:pt>
                <c:pt idx="4">
                  <c:v>36.11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46.3</c:v>
                </c:pt>
                <c:pt idx="3">
                  <c:v>51.42</c:v>
                </c:pt>
                <c:pt idx="4">
                  <c:v>48.95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61.86</c:v>
                </c:pt>
                <c:pt idx="3">
                  <c:v>62.3</c:v>
                </c:pt>
                <c:pt idx="4">
                  <c:v>63.4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85.01</c:v>
                </c:pt>
                <c:pt idx="3">
                  <c:v>81.34</c:v>
                </c:pt>
                <c:pt idx="4">
                  <c:v>81.14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102.92</c:v>
                </c:pt>
                <c:pt idx="3">
                  <c:v>98.72</c:v>
                </c:pt>
                <c:pt idx="4">
                  <c:v>102.43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106.75</c:v>
                </c:pt>
                <c:pt idx="3">
                  <c:v>107.08</c:v>
                </c:pt>
                <c:pt idx="4">
                  <c:v>106.08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3.86</c:v>
                </c:pt>
                <c:pt idx="3">
                  <c:v>7.3</c:v>
                </c:pt>
                <c:pt idx="4">
                  <c:v>10.48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9.0399999999999991</c:v>
                </c:pt>
                <c:pt idx="3">
                  <c:v>14.65</c:v>
                </c:pt>
                <c:pt idx="4">
                  <c:v>16.11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formatCode="#,##0.00;&quot;△&quot;#,##0.00">
                  <c:v>0</c:v>
                </c:pt>
                <c:pt idx="3">
                  <c:v>0.1</c:v>
                </c:pt>
                <c:pt idx="4">
                  <c:v>0.17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5.27</c:v>
                </c:pt>
                <c:pt idx="4">
                  <c:v>10.16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7.23</c:v>
                </c:pt>
                <c:pt idx="3">
                  <c:v>45.94</c:v>
                </c:pt>
                <c:pt idx="4">
                  <c:v>29.34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19.07</c:v>
                </c:pt>
                <c:pt idx="3">
                  <c:v>32.93</c:v>
                </c:pt>
                <c:pt idx="4">
                  <c:v>26.2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38.76</c:v>
                </c:pt>
                <c:pt idx="3">
                  <c:v>47.7</c:v>
                </c:pt>
                <c:pt idx="4">
                  <c:v>50.59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1263.78</c:v>
                </c:pt>
                <c:pt idx="3">
                  <c:v>291.16000000000003</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1303.55</c:v>
                </c:pt>
                <c:pt idx="3">
                  <c:v>1102.01</c:v>
                </c:pt>
                <c:pt idx="4">
                  <c:v>987.36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73.37</c:v>
                </c:pt>
                <c:pt idx="3">
                  <c:v>99.96</c:v>
                </c:pt>
                <c:pt idx="4">
                  <c:v>99.68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78.510000000000005</c:v>
                </c:pt>
                <c:pt idx="3">
                  <c:v>82.55</c:v>
                </c:pt>
                <c:pt idx="4">
                  <c:v>83.55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257.73</c:v>
                </c:pt>
                <c:pt idx="3">
                  <c:v>189.92</c:v>
                </c:pt>
                <c:pt idx="4">
                  <c:v>191.25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160.44999999999999</c:v>
                </c:pt>
                <c:pt idx="3">
                  <c:v>188.38</c:v>
                </c:pt>
                <c:pt idx="4">
                  <c:v>185.98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1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新潟県　三条市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93403</v>
      </c>
      <c r="AM8" s="21"/>
      <c r="AN8" s="21"/>
      <c r="AO8" s="21"/>
      <c r="AP8" s="21"/>
      <c r="AQ8" s="21"/>
      <c r="AR8" s="21"/>
      <c r="AS8" s="21"/>
      <c r="AT8" s="7">
        <f>データ!T6</f>
        <v>431.97</v>
      </c>
      <c r="AU8" s="7"/>
      <c r="AV8" s="7"/>
      <c r="AW8" s="7"/>
      <c r="AX8" s="7"/>
      <c r="AY8" s="7"/>
      <c r="AZ8" s="7"/>
      <c r="BA8" s="7"/>
      <c r="BB8" s="7">
        <f>データ!U6</f>
        <v>216.23</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64.3</v>
      </c>
      <c r="J10" s="7"/>
      <c r="K10" s="7"/>
      <c r="L10" s="7"/>
      <c r="M10" s="7"/>
      <c r="N10" s="7"/>
      <c r="O10" s="7"/>
      <c r="P10" s="7">
        <f>データ!P6</f>
        <v>9.75</v>
      </c>
      <c r="Q10" s="7"/>
      <c r="R10" s="7"/>
      <c r="S10" s="7"/>
      <c r="T10" s="7"/>
      <c r="U10" s="7"/>
      <c r="V10" s="7"/>
      <c r="W10" s="7">
        <f>データ!Q6</f>
        <v>94.12</v>
      </c>
      <c r="X10" s="7"/>
      <c r="Y10" s="7"/>
      <c r="Z10" s="7"/>
      <c r="AA10" s="7"/>
      <c r="AB10" s="7"/>
      <c r="AC10" s="7"/>
      <c r="AD10" s="21">
        <f>データ!R6</f>
        <v>3795</v>
      </c>
      <c r="AE10" s="21"/>
      <c r="AF10" s="21"/>
      <c r="AG10" s="21"/>
      <c r="AH10" s="21"/>
      <c r="AI10" s="21"/>
      <c r="AJ10" s="21"/>
      <c r="AK10" s="2"/>
      <c r="AL10" s="21">
        <f>データ!V6</f>
        <v>9073</v>
      </c>
      <c r="AM10" s="21"/>
      <c r="AN10" s="21"/>
      <c r="AO10" s="21"/>
      <c r="AP10" s="21"/>
      <c r="AQ10" s="21"/>
      <c r="AR10" s="21"/>
      <c r="AS10" s="21"/>
      <c r="AT10" s="7">
        <f>データ!W6</f>
        <v>1.95</v>
      </c>
      <c r="AU10" s="7"/>
      <c r="AV10" s="7"/>
      <c r="AW10" s="7"/>
      <c r="AX10" s="7"/>
      <c r="AY10" s="7"/>
      <c r="AZ10" s="7"/>
      <c r="BA10" s="7"/>
      <c r="BB10" s="7">
        <f>データ!X6</f>
        <v>4652.82</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84</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7</v>
      </c>
      <c r="J84" s="12" t="s">
        <v>47</v>
      </c>
      <c r="K84" s="12" t="s">
        <v>48</v>
      </c>
      <c r="L84" s="12" t="s">
        <v>31</v>
      </c>
      <c r="M84" s="12" t="s">
        <v>34</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nbHnNrTz8NAKHoKo2e4h8JZqLrnO8Wu9d1HRQRyyBuXd3wQglBZnHTEOwYoBuhfJ+tn9hrCS6/BkRMHr5gPHA==" saltValue="kmV37NTPubQdOFLZ4eMjU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56</v>
      </c>
      <c r="D3" s="58" t="s">
        <v>57</v>
      </c>
      <c r="E3" s="58" t="s">
        <v>3</v>
      </c>
      <c r="F3" s="58" t="s">
        <v>2</v>
      </c>
      <c r="G3" s="58" t="s">
        <v>23</v>
      </c>
      <c r="H3" s="65" t="s">
        <v>58</v>
      </c>
      <c r="I3" s="68"/>
      <c r="J3" s="68"/>
      <c r="K3" s="68"/>
      <c r="L3" s="68"/>
      <c r="M3" s="68"/>
      <c r="N3" s="68"/>
      <c r="O3" s="68"/>
      <c r="P3" s="68"/>
      <c r="Q3" s="68"/>
      <c r="R3" s="68"/>
      <c r="S3" s="68"/>
      <c r="T3" s="68"/>
      <c r="U3" s="68"/>
      <c r="V3" s="68"/>
      <c r="W3" s="68"/>
      <c r="X3" s="73"/>
      <c r="Y3" s="76" t="s">
        <v>51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49</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61</v>
      </c>
      <c r="BG4" s="77"/>
      <c r="BH4" s="77"/>
      <c r="BI4" s="77"/>
      <c r="BJ4" s="77"/>
      <c r="BK4" s="77"/>
      <c r="BL4" s="77"/>
      <c r="BM4" s="77"/>
      <c r="BN4" s="77"/>
      <c r="BO4" s="77"/>
      <c r="BP4" s="77"/>
      <c r="BQ4" s="77" t="s">
        <v>13</v>
      </c>
      <c r="BR4" s="77"/>
      <c r="BS4" s="77"/>
      <c r="BT4" s="77"/>
      <c r="BU4" s="77"/>
      <c r="BV4" s="77"/>
      <c r="BW4" s="77"/>
      <c r="BX4" s="77"/>
      <c r="BY4" s="77"/>
      <c r="BZ4" s="77"/>
      <c r="CA4" s="77"/>
      <c r="CB4" s="77" t="s">
        <v>60</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4</v>
      </c>
      <c r="N5" s="67" t="s">
        <v>73</v>
      </c>
      <c r="O5" s="67" t="s">
        <v>74</v>
      </c>
      <c r="P5" s="67" t="s">
        <v>75</v>
      </c>
      <c r="Q5" s="67" t="s">
        <v>76</v>
      </c>
      <c r="R5" s="67" t="s">
        <v>77</v>
      </c>
      <c r="S5" s="67" t="s">
        <v>78</v>
      </c>
      <c r="T5" s="67" t="s">
        <v>79</v>
      </c>
      <c r="U5" s="67" t="s">
        <v>62</v>
      </c>
      <c r="V5" s="67" t="s">
        <v>80</v>
      </c>
      <c r="W5" s="67" t="s">
        <v>81</v>
      </c>
      <c r="X5" s="67" t="s">
        <v>82</v>
      </c>
      <c r="Y5" s="67" t="s">
        <v>83</v>
      </c>
      <c r="Z5" s="67" t="s">
        <v>85</v>
      </c>
      <c r="AA5" s="67" t="s">
        <v>86</v>
      </c>
      <c r="AB5" s="67" t="s">
        <v>87</v>
      </c>
      <c r="AC5" s="67" t="s">
        <v>88</v>
      </c>
      <c r="AD5" s="67" t="s">
        <v>90</v>
      </c>
      <c r="AE5" s="67" t="s">
        <v>91</v>
      </c>
      <c r="AF5" s="67" t="s">
        <v>92</v>
      </c>
      <c r="AG5" s="67" t="s">
        <v>93</v>
      </c>
      <c r="AH5" s="67" t="s">
        <v>94</v>
      </c>
      <c r="AI5" s="67" t="s">
        <v>42</v>
      </c>
      <c r="AJ5" s="67" t="s">
        <v>83</v>
      </c>
      <c r="AK5" s="67" t="s">
        <v>85</v>
      </c>
      <c r="AL5" s="67" t="s">
        <v>86</v>
      </c>
      <c r="AM5" s="67" t="s">
        <v>87</v>
      </c>
      <c r="AN5" s="67" t="s">
        <v>88</v>
      </c>
      <c r="AO5" s="67" t="s">
        <v>90</v>
      </c>
      <c r="AP5" s="67" t="s">
        <v>91</v>
      </c>
      <c r="AQ5" s="67" t="s">
        <v>92</v>
      </c>
      <c r="AR5" s="67" t="s">
        <v>93</v>
      </c>
      <c r="AS5" s="67" t="s">
        <v>94</v>
      </c>
      <c r="AT5" s="67" t="s">
        <v>89</v>
      </c>
      <c r="AU5" s="67" t="s">
        <v>83</v>
      </c>
      <c r="AV5" s="67" t="s">
        <v>85</v>
      </c>
      <c r="AW5" s="67" t="s">
        <v>86</v>
      </c>
      <c r="AX5" s="67" t="s">
        <v>87</v>
      </c>
      <c r="AY5" s="67" t="s">
        <v>88</v>
      </c>
      <c r="AZ5" s="67" t="s">
        <v>90</v>
      </c>
      <c r="BA5" s="67" t="s">
        <v>91</v>
      </c>
      <c r="BB5" s="67" t="s">
        <v>92</v>
      </c>
      <c r="BC5" s="67" t="s">
        <v>93</v>
      </c>
      <c r="BD5" s="67" t="s">
        <v>94</v>
      </c>
      <c r="BE5" s="67" t="s">
        <v>89</v>
      </c>
      <c r="BF5" s="67" t="s">
        <v>83</v>
      </c>
      <c r="BG5" s="67" t="s">
        <v>85</v>
      </c>
      <c r="BH5" s="67" t="s">
        <v>86</v>
      </c>
      <c r="BI5" s="67" t="s">
        <v>87</v>
      </c>
      <c r="BJ5" s="67" t="s">
        <v>88</v>
      </c>
      <c r="BK5" s="67" t="s">
        <v>90</v>
      </c>
      <c r="BL5" s="67" t="s">
        <v>91</v>
      </c>
      <c r="BM5" s="67" t="s">
        <v>92</v>
      </c>
      <c r="BN5" s="67" t="s">
        <v>93</v>
      </c>
      <c r="BO5" s="67" t="s">
        <v>94</v>
      </c>
      <c r="BP5" s="67" t="s">
        <v>89</v>
      </c>
      <c r="BQ5" s="67" t="s">
        <v>83</v>
      </c>
      <c r="BR5" s="67" t="s">
        <v>85</v>
      </c>
      <c r="BS5" s="67" t="s">
        <v>86</v>
      </c>
      <c r="BT5" s="67" t="s">
        <v>87</v>
      </c>
      <c r="BU5" s="67" t="s">
        <v>88</v>
      </c>
      <c r="BV5" s="67" t="s">
        <v>90</v>
      </c>
      <c r="BW5" s="67" t="s">
        <v>91</v>
      </c>
      <c r="BX5" s="67" t="s">
        <v>92</v>
      </c>
      <c r="BY5" s="67" t="s">
        <v>93</v>
      </c>
      <c r="BZ5" s="67" t="s">
        <v>94</v>
      </c>
      <c r="CA5" s="67" t="s">
        <v>89</v>
      </c>
      <c r="CB5" s="67" t="s">
        <v>83</v>
      </c>
      <c r="CC5" s="67" t="s">
        <v>85</v>
      </c>
      <c r="CD5" s="67" t="s">
        <v>86</v>
      </c>
      <c r="CE5" s="67" t="s">
        <v>87</v>
      </c>
      <c r="CF5" s="67" t="s">
        <v>88</v>
      </c>
      <c r="CG5" s="67" t="s">
        <v>90</v>
      </c>
      <c r="CH5" s="67" t="s">
        <v>91</v>
      </c>
      <c r="CI5" s="67" t="s">
        <v>92</v>
      </c>
      <c r="CJ5" s="67" t="s">
        <v>93</v>
      </c>
      <c r="CK5" s="67" t="s">
        <v>94</v>
      </c>
      <c r="CL5" s="67" t="s">
        <v>89</v>
      </c>
      <c r="CM5" s="67" t="s">
        <v>83</v>
      </c>
      <c r="CN5" s="67" t="s">
        <v>85</v>
      </c>
      <c r="CO5" s="67" t="s">
        <v>86</v>
      </c>
      <c r="CP5" s="67" t="s">
        <v>87</v>
      </c>
      <c r="CQ5" s="67" t="s">
        <v>88</v>
      </c>
      <c r="CR5" s="67" t="s">
        <v>90</v>
      </c>
      <c r="CS5" s="67" t="s">
        <v>91</v>
      </c>
      <c r="CT5" s="67" t="s">
        <v>92</v>
      </c>
      <c r="CU5" s="67" t="s">
        <v>93</v>
      </c>
      <c r="CV5" s="67" t="s">
        <v>94</v>
      </c>
      <c r="CW5" s="67" t="s">
        <v>89</v>
      </c>
      <c r="CX5" s="67" t="s">
        <v>83</v>
      </c>
      <c r="CY5" s="67" t="s">
        <v>85</v>
      </c>
      <c r="CZ5" s="67" t="s">
        <v>86</v>
      </c>
      <c r="DA5" s="67" t="s">
        <v>87</v>
      </c>
      <c r="DB5" s="67" t="s">
        <v>88</v>
      </c>
      <c r="DC5" s="67" t="s">
        <v>90</v>
      </c>
      <c r="DD5" s="67" t="s">
        <v>91</v>
      </c>
      <c r="DE5" s="67" t="s">
        <v>92</v>
      </c>
      <c r="DF5" s="67" t="s">
        <v>93</v>
      </c>
      <c r="DG5" s="67" t="s">
        <v>94</v>
      </c>
      <c r="DH5" s="67" t="s">
        <v>89</v>
      </c>
      <c r="DI5" s="67" t="s">
        <v>83</v>
      </c>
      <c r="DJ5" s="67" t="s">
        <v>85</v>
      </c>
      <c r="DK5" s="67" t="s">
        <v>86</v>
      </c>
      <c r="DL5" s="67" t="s">
        <v>87</v>
      </c>
      <c r="DM5" s="67" t="s">
        <v>88</v>
      </c>
      <c r="DN5" s="67" t="s">
        <v>90</v>
      </c>
      <c r="DO5" s="67" t="s">
        <v>91</v>
      </c>
      <c r="DP5" s="67" t="s">
        <v>92</v>
      </c>
      <c r="DQ5" s="67" t="s">
        <v>93</v>
      </c>
      <c r="DR5" s="67" t="s">
        <v>94</v>
      </c>
      <c r="DS5" s="67" t="s">
        <v>89</v>
      </c>
      <c r="DT5" s="67" t="s">
        <v>83</v>
      </c>
      <c r="DU5" s="67" t="s">
        <v>85</v>
      </c>
      <c r="DV5" s="67" t="s">
        <v>86</v>
      </c>
      <c r="DW5" s="67" t="s">
        <v>87</v>
      </c>
      <c r="DX5" s="67" t="s">
        <v>88</v>
      </c>
      <c r="DY5" s="67" t="s">
        <v>90</v>
      </c>
      <c r="DZ5" s="67" t="s">
        <v>91</v>
      </c>
      <c r="EA5" s="67" t="s">
        <v>92</v>
      </c>
      <c r="EB5" s="67" t="s">
        <v>93</v>
      </c>
      <c r="EC5" s="67" t="s">
        <v>94</v>
      </c>
      <c r="ED5" s="67" t="s">
        <v>89</v>
      </c>
      <c r="EE5" s="67" t="s">
        <v>83</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2022</v>
      </c>
      <c r="C6" s="61">
        <f t="shared" si="1"/>
        <v>152048</v>
      </c>
      <c r="D6" s="61">
        <f t="shared" si="1"/>
        <v>46</v>
      </c>
      <c r="E6" s="61">
        <f t="shared" si="1"/>
        <v>17</v>
      </c>
      <c r="F6" s="61">
        <f t="shared" si="1"/>
        <v>1</v>
      </c>
      <c r="G6" s="61">
        <f t="shared" si="1"/>
        <v>0</v>
      </c>
      <c r="H6" s="61" t="str">
        <f t="shared" si="1"/>
        <v>新潟県　三条市</v>
      </c>
      <c r="I6" s="61" t="str">
        <f t="shared" si="1"/>
        <v>法適用</v>
      </c>
      <c r="J6" s="61" t="str">
        <f t="shared" si="1"/>
        <v>下水道事業</v>
      </c>
      <c r="K6" s="61" t="str">
        <f t="shared" si="1"/>
        <v>公共下水道</v>
      </c>
      <c r="L6" s="61" t="str">
        <f t="shared" si="1"/>
        <v>Cc2</v>
      </c>
      <c r="M6" s="61" t="str">
        <f t="shared" si="1"/>
        <v>非設置</v>
      </c>
      <c r="N6" s="70" t="str">
        <f t="shared" si="1"/>
        <v>-</v>
      </c>
      <c r="O6" s="70">
        <f t="shared" si="1"/>
        <v>64.3</v>
      </c>
      <c r="P6" s="70">
        <f t="shared" si="1"/>
        <v>9.75</v>
      </c>
      <c r="Q6" s="70">
        <f t="shared" si="1"/>
        <v>94.12</v>
      </c>
      <c r="R6" s="70">
        <f t="shared" si="1"/>
        <v>3795</v>
      </c>
      <c r="S6" s="70">
        <f t="shared" si="1"/>
        <v>93403</v>
      </c>
      <c r="T6" s="70">
        <f t="shared" si="1"/>
        <v>431.97</v>
      </c>
      <c r="U6" s="70">
        <f t="shared" si="1"/>
        <v>216.23</v>
      </c>
      <c r="V6" s="70">
        <f t="shared" si="1"/>
        <v>9073</v>
      </c>
      <c r="W6" s="70">
        <f t="shared" si="1"/>
        <v>1.95</v>
      </c>
      <c r="X6" s="70">
        <f t="shared" si="1"/>
        <v>4652.82</v>
      </c>
      <c r="Y6" s="78" t="str">
        <f t="shared" ref="Y6:AH6" si="2">IF(Y7="",NA(),Y7)</f>
        <v>-</v>
      </c>
      <c r="Z6" s="78" t="str">
        <f t="shared" si="2"/>
        <v>-</v>
      </c>
      <c r="AA6" s="78">
        <f t="shared" si="2"/>
        <v>102.92</v>
      </c>
      <c r="AB6" s="78">
        <f t="shared" si="2"/>
        <v>98.72</v>
      </c>
      <c r="AC6" s="78">
        <f t="shared" si="2"/>
        <v>102.43</v>
      </c>
      <c r="AD6" s="78" t="str">
        <f t="shared" si="2"/>
        <v>-</v>
      </c>
      <c r="AE6" s="78" t="str">
        <f t="shared" si="2"/>
        <v>-</v>
      </c>
      <c r="AF6" s="78">
        <f t="shared" si="2"/>
        <v>106.75</v>
      </c>
      <c r="AG6" s="78">
        <f t="shared" si="2"/>
        <v>107.08</v>
      </c>
      <c r="AH6" s="78">
        <f t="shared" si="2"/>
        <v>106.08</v>
      </c>
      <c r="AI6" s="70" t="str">
        <f>IF(AI7="","",IF(AI7="-","【-】","【"&amp;SUBSTITUTE(TEXT(AI7,"#,##0.00"),"-","△")&amp;"】"))</f>
        <v>【106.11】</v>
      </c>
      <c r="AJ6" s="78" t="str">
        <f t="shared" ref="AJ6:AS6" si="3">IF(AJ7="",NA(),AJ7)</f>
        <v>-</v>
      </c>
      <c r="AK6" s="78" t="str">
        <f t="shared" si="3"/>
        <v>-</v>
      </c>
      <c r="AL6" s="70">
        <f t="shared" si="3"/>
        <v>0</v>
      </c>
      <c r="AM6" s="78">
        <f t="shared" si="3"/>
        <v>5.27</v>
      </c>
      <c r="AN6" s="78">
        <f t="shared" si="3"/>
        <v>10.16</v>
      </c>
      <c r="AO6" s="78" t="str">
        <f t="shared" si="3"/>
        <v>-</v>
      </c>
      <c r="AP6" s="78" t="str">
        <f t="shared" si="3"/>
        <v>-</v>
      </c>
      <c r="AQ6" s="78">
        <f t="shared" si="3"/>
        <v>7.23</v>
      </c>
      <c r="AR6" s="78">
        <f t="shared" si="3"/>
        <v>45.94</v>
      </c>
      <c r="AS6" s="78">
        <f t="shared" si="3"/>
        <v>29.34</v>
      </c>
      <c r="AT6" s="70" t="str">
        <f>IF(AT7="","",IF(AT7="-","【-】","【"&amp;SUBSTITUTE(TEXT(AT7,"#,##0.00"),"-","△")&amp;"】"))</f>
        <v>【3.15】</v>
      </c>
      <c r="AU6" s="78" t="str">
        <f t="shared" ref="AU6:BD6" si="4">IF(AU7="",NA(),AU7)</f>
        <v>-</v>
      </c>
      <c r="AV6" s="78" t="str">
        <f t="shared" si="4"/>
        <v>-</v>
      </c>
      <c r="AW6" s="78">
        <f t="shared" si="4"/>
        <v>19.07</v>
      </c>
      <c r="AX6" s="78">
        <f t="shared" si="4"/>
        <v>32.93</v>
      </c>
      <c r="AY6" s="78">
        <f t="shared" si="4"/>
        <v>26.2</v>
      </c>
      <c r="AZ6" s="78" t="str">
        <f t="shared" si="4"/>
        <v>-</v>
      </c>
      <c r="BA6" s="78" t="str">
        <f t="shared" si="4"/>
        <v>-</v>
      </c>
      <c r="BB6" s="78">
        <f t="shared" si="4"/>
        <v>38.76</v>
      </c>
      <c r="BC6" s="78">
        <f t="shared" si="4"/>
        <v>47.7</v>
      </c>
      <c r="BD6" s="78">
        <f t="shared" si="4"/>
        <v>50.59</v>
      </c>
      <c r="BE6" s="70" t="str">
        <f>IF(BE7="","",IF(BE7="-","【-】","【"&amp;SUBSTITUTE(TEXT(BE7,"#,##0.00"),"-","△")&amp;"】"))</f>
        <v>【73.44】</v>
      </c>
      <c r="BF6" s="78" t="str">
        <f t="shared" ref="BF6:BO6" si="5">IF(BF7="",NA(),BF7)</f>
        <v>-</v>
      </c>
      <c r="BG6" s="78" t="str">
        <f t="shared" si="5"/>
        <v>-</v>
      </c>
      <c r="BH6" s="78">
        <f t="shared" si="5"/>
        <v>1263.78</v>
      </c>
      <c r="BI6" s="78">
        <f t="shared" si="5"/>
        <v>291.16000000000003</v>
      </c>
      <c r="BJ6" s="70">
        <f t="shared" si="5"/>
        <v>0</v>
      </c>
      <c r="BK6" s="78" t="str">
        <f t="shared" si="5"/>
        <v>-</v>
      </c>
      <c r="BL6" s="78" t="str">
        <f t="shared" si="5"/>
        <v>-</v>
      </c>
      <c r="BM6" s="78">
        <f t="shared" si="5"/>
        <v>1303.55</v>
      </c>
      <c r="BN6" s="78">
        <f t="shared" si="5"/>
        <v>1102.01</v>
      </c>
      <c r="BO6" s="78">
        <f t="shared" si="5"/>
        <v>987.36</v>
      </c>
      <c r="BP6" s="70" t="str">
        <f>IF(BP7="","",IF(BP7="-","【-】","【"&amp;SUBSTITUTE(TEXT(BP7,"#,##0.00"),"-","△")&amp;"】"))</f>
        <v>【652.82】</v>
      </c>
      <c r="BQ6" s="78" t="str">
        <f t="shared" ref="BQ6:BZ6" si="6">IF(BQ7="",NA(),BQ7)</f>
        <v>-</v>
      </c>
      <c r="BR6" s="78" t="str">
        <f t="shared" si="6"/>
        <v>-</v>
      </c>
      <c r="BS6" s="78">
        <f t="shared" si="6"/>
        <v>73.37</v>
      </c>
      <c r="BT6" s="78">
        <f t="shared" si="6"/>
        <v>99.96</v>
      </c>
      <c r="BU6" s="78">
        <f t="shared" si="6"/>
        <v>99.68</v>
      </c>
      <c r="BV6" s="78" t="str">
        <f t="shared" si="6"/>
        <v>-</v>
      </c>
      <c r="BW6" s="78" t="str">
        <f t="shared" si="6"/>
        <v>-</v>
      </c>
      <c r="BX6" s="78">
        <f t="shared" si="6"/>
        <v>78.510000000000005</v>
      </c>
      <c r="BY6" s="78">
        <f t="shared" si="6"/>
        <v>82.55</v>
      </c>
      <c r="BZ6" s="78">
        <f t="shared" si="6"/>
        <v>83.55</v>
      </c>
      <c r="CA6" s="70" t="str">
        <f>IF(CA7="","",IF(CA7="-","【-】","【"&amp;SUBSTITUTE(TEXT(CA7,"#,##0.00"),"-","△")&amp;"】"))</f>
        <v>【97.61】</v>
      </c>
      <c r="CB6" s="78" t="str">
        <f t="shared" ref="CB6:CK6" si="7">IF(CB7="",NA(),CB7)</f>
        <v>-</v>
      </c>
      <c r="CC6" s="78" t="str">
        <f t="shared" si="7"/>
        <v>-</v>
      </c>
      <c r="CD6" s="78">
        <f t="shared" si="7"/>
        <v>257.73</v>
      </c>
      <c r="CE6" s="78">
        <f t="shared" si="7"/>
        <v>189.92</v>
      </c>
      <c r="CF6" s="78">
        <f t="shared" si="7"/>
        <v>191.25</v>
      </c>
      <c r="CG6" s="78" t="str">
        <f t="shared" si="7"/>
        <v>-</v>
      </c>
      <c r="CH6" s="78" t="str">
        <f t="shared" si="7"/>
        <v>-</v>
      </c>
      <c r="CI6" s="78">
        <f t="shared" si="7"/>
        <v>160.44999999999999</v>
      </c>
      <c r="CJ6" s="78">
        <f t="shared" si="7"/>
        <v>188.38</v>
      </c>
      <c r="CK6" s="78">
        <f t="shared" si="7"/>
        <v>185.98</v>
      </c>
      <c r="CL6" s="70" t="str">
        <f>IF(CL7="","",IF(CL7="-","【-】","【"&amp;SUBSTITUTE(TEXT(CL7,"#,##0.00"),"-","△")&amp;"】"))</f>
        <v>【138.29】</v>
      </c>
      <c r="CM6" s="78" t="str">
        <f t="shared" ref="CM6:CV6" si="8">IF(CM7="",NA(),CM7)</f>
        <v>-</v>
      </c>
      <c r="CN6" s="78" t="str">
        <f t="shared" si="8"/>
        <v>-</v>
      </c>
      <c r="CO6" s="78">
        <f t="shared" si="8"/>
        <v>38.450000000000003</v>
      </c>
      <c r="CP6" s="78">
        <f t="shared" si="8"/>
        <v>36.97</v>
      </c>
      <c r="CQ6" s="78">
        <f t="shared" si="8"/>
        <v>36.11</v>
      </c>
      <c r="CR6" s="78" t="str">
        <f t="shared" si="8"/>
        <v>-</v>
      </c>
      <c r="CS6" s="78" t="str">
        <f t="shared" si="8"/>
        <v>-</v>
      </c>
      <c r="CT6" s="78">
        <f t="shared" si="8"/>
        <v>46.3</v>
      </c>
      <c r="CU6" s="78">
        <f t="shared" si="8"/>
        <v>51.42</v>
      </c>
      <c r="CV6" s="78">
        <f t="shared" si="8"/>
        <v>48.95</v>
      </c>
      <c r="CW6" s="70" t="str">
        <f>IF(CW7="","",IF(CW7="-","【-】","【"&amp;SUBSTITUTE(TEXT(CW7,"#,##0.00"),"-","△")&amp;"】"))</f>
        <v>【59.10】</v>
      </c>
      <c r="CX6" s="78" t="str">
        <f t="shared" ref="CX6:DG6" si="9">IF(CX7="",NA(),CX7)</f>
        <v>-</v>
      </c>
      <c r="CY6" s="78" t="str">
        <f t="shared" si="9"/>
        <v>-</v>
      </c>
      <c r="CZ6" s="78">
        <f t="shared" si="9"/>
        <v>61.86</v>
      </c>
      <c r="DA6" s="78">
        <f t="shared" si="9"/>
        <v>62.3</v>
      </c>
      <c r="DB6" s="78">
        <f t="shared" si="9"/>
        <v>63.4</v>
      </c>
      <c r="DC6" s="78" t="str">
        <f t="shared" si="9"/>
        <v>-</v>
      </c>
      <c r="DD6" s="78" t="str">
        <f t="shared" si="9"/>
        <v>-</v>
      </c>
      <c r="DE6" s="78">
        <f t="shared" si="9"/>
        <v>85.01</v>
      </c>
      <c r="DF6" s="78">
        <f t="shared" si="9"/>
        <v>81.34</v>
      </c>
      <c r="DG6" s="78">
        <f t="shared" si="9"/>
        <v>81.14</v>
      </c>
      <c r="DH6" s="70" t="str">
        <f>IF(DH7="","",IF(DH7="-","【-】","【"&amp;SUBSTITUTE(TEXT(DH7,"#,##0.00"),"-","△")&amp;"】"))</f>
        <v>【95.82】</v>
      </c>
      <c r="DI6" s="78" t="str">
        <f t="shared" ref="DI6:DR6" si="10">IF(DI7="",NA(),DI7)</f>
        <v>-</v>
      </c>
      <c r="DJ6" s="78" t="str">
        <f t="shared" si="10"/>
        <v>-</v>
      </c>
      <c r="DK6" s="78">
        <f t="shared" si="10"/>
        <v>3.86</v>
      </c>
      <c r="DL6" s="78">
        <f t="shared" si="10"/>
        <v>7.3</v>
      </c>
      <c r="DM6" s="78">
        <f t="shared" si="10"/>
        <v>10.48</v>
      </c>
      <c r="DN6" s="78" t="str">
        <f t="shared" si="10"/>
        <v>-</v>
      </c>
      <c r="DO6" s="78" t="str">
        <f t="shared" si="10"/>
        <v>-</v>
      </c>
      <c r="DP6" s="78">
        <f t="shared" si="10"/>
        <v>9.0399999999999991</v>
      </c>
      <c r="DQ6" s="78">
        <f t="shared" si="10"/>
        <v>14.65</v>
      </c>
      <c r="DR6" s="78">
        <f t="shared" si="10"/>
        <v>16.11</v>
      </c>
      <c r="DS6" s="70" t="str">
        <f>IF(DS7="","",IF(DS7="-","【-】","【"&amp;SUBSTITUTE(TEXT(DS7,"#,##0.00"),"-","△")&amp;"】"))</f>
        <v>【39.74】</v>
      </c>
      <c r="DT6" s="78" t="str">
        <f t="shared" ref="DT6:EC6" si="11">IF(DT7="",NA(),DT7)</f>
        <v>-</v>
      </c>
      <c r="DU6" s="78" t="str">
        <f t="shared" si="11"/>
        <v>-</v>
      </c>
      <c r="DV6" s="70">
        <f t="shared" si="11"/>
        <v>0</v>
      </c>
      <c r="DW6" s="70">
        <f t="shared" si="11"/>
        <v>0</v>
      </c>
      <c r="DX6" s="70">
        <f t="shared" si="11"/>
        <v>0</v>
      </c>
      <c r="DY6" s="78" t="str">
        <f t="shared" si="11"/>
        <v>-</v>
      </c>
      <c r="DZ6" s="78" t="str">
        <f t="shared" si="11"/>
        <v>-</v>
      </c>
      <c r="EA6" s="70">
        <f t="shared" si="11"/>
        <v>0</v>
      </c>
      <c r="EB6" s="78">
        <f t="shared" si="11"/>
        <v>0.1</v>
      </c>
      <c r="EC6" s="78">
        <f t="shared" si="11"/>
        <v>0.17</v>
      </c>
      <c r="ED6" s="70" t="str">
        <f>IF(ED7="","",IF(ED7="-","【-】","【"&amp;SUBSTITUTE(TEXT(ED7,"#,##0.00"),"-","△")&amp;"】"))</f>
        <v>【7.62】</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4.e-002</v>
      </c>
      <c r="EM6" s="78">
        <f t="shared" si="12"/>
        <v>0.14000000000000001</v>
      </c>
      <c r="EN6" s="78">
        <f t="shared" si="12"/>
        <v>8.e-002</v>
      </c>
      <c r="EO6" s="70" t="str">
        <f>IF(EO7="","",IF(EO7="-","【-】","【"&amp;SUBSTITUTE(TEXT(EO7,"#,##0.00"),"-","△")&amp;"】"))</f>
        <v>【0.23】</v>
      </c>
    </row>
    <row r="7" spans="1:148" s="55" customFormat="1">
      <c r="A7" s="56"/>
      <c r="B7" s="62">
        <v>2022</v>
      </c>
      <c r="C7" s="62">
        <v>152048</v>
      </c>
      <c r="D7" s="62">
        <v>46</v>
      </c>
      <c r="E7" s="62">
        <v>17</v>
      </c>
      <c r="F7" s="62">
        <v>1</v>
      </c>
      <c r="G7" s="62">
        <v>0</v>
      </c>
      <c r="H7" s="62" t="s">
        <v>96</v>
      </c>
      <c r="I7" s="62" t="s">
        <v>97</v>
      </c>
      <c r="J7" s="62" t="s">
        <v>98</v>
      </c>
      <c r="K7" s="62" t="s">
        <v>99</v>
      </c>
      <c r="L7" s="62" t="s">
        <v>100</v>
      </c>
      <c r="M7" s="62" t="s">
        <v>101</v>
      </c>
      <c r="N7" s="71" t="s">
        <v>102</v>
      </c>
      <c r="O7" s="71">
        <v>64.3</v>
      </c>
      <c r="P7" s="71">
        <v>9.75</v>
      </c>
      <c r="Q7" s="71">
        <v>94.12</v>
      </c>
      <c r="R7" s="71">
        <v>3795</v>
      </c>
      <c r="S7" s="71">
        <v>93403</v>
      </c>
      <c r="T7" s="71">
        <v>431.97</v>
      </c>
      <c r="U7" s="71">
        <v>216.23</v>
      </c>
      <c r="V7" s="71">
        <v>9073</v>
      </c>
      <c r="W7" s="71">
        <v>1.95</v>
      </c>
      <c r="X7" s="71">
        <v>4652.82</v>
      </c>
      <c r="Y7" s="71" t="s">
        <v>102</v>
      </c>
      <c r="Z7" s="71" t="s">
        <v>102</v>
      </c>
      <c r="AA7" s="71">
        <v>102.92</v>
      </c>
      <c r="AB7" s="71">
        <v>98.72</v>
      </c>
      <c r="AC7" s="71">
        <v>102.43</v>
      </c>
      <c r="AD7" s="71" t="s">
        <v>102</v>
      </c>
      <c r="AE7" s="71" t="s">
        <v>102</v>
      </c>
      <c r="AF7" s="71">
        <v>106.75</v>
      </c>
      <c r="AG7" s="71">
        <v>107.08</v>
      </c>
      <c r="AH7" s="71">
        <v>106.08</v>
      </c>
      <c r="AI7" s="71">
        <v>106.11</v>
      </c>
      <c r="AJ7" s="71" t="s">
        <v>102</v>
      </c>
      <c r="AK7" s="71" t="s">
        <v>102</v>
      </c>
      <c r="AL7" s="71">
        <v>0</v>
      </c>
      <c r="AM7" s="71">
        <v>5.27</v>
      </c>
      <c r="AN7" s="71">
        <v>10.16</v>
      </c>
      <c r="AO7" s="71" t="s">
        <v>102</v>
      </c>
      <c r="AP7" s="71" t="s">
        <v>102</v>
      </c>
      <c r="AQ7" s="71">
        <v>7.23</v>
      </c>
      <c r="AR7" s="71">
        <v>45.94</v>
      </c>
      <c r="AS7" s="71">
        <v>29.34</v>
      </c>
      <c r="AT7" s="71">
        <v>3.15</v>
      </c>
      <c r="AU7" s="71" t="s">
        <v>102</v>
      </c>
      <c r="AV7" s="71" t="s">
        <v>102</v>
      </c>
      <c r="AW7" s="71">
        <v>19.07</v>
      </c>
      <c r="AX7" s="71">
        <v>32.93</v>
      </c>
      <c r="AY7" s="71">
        <v>26.2</v>
      </c>
      <c r="AZ7" s="71" t="s">
        <v>102</v>
      </c>
      <c r="BA7" s="71" t="s">
        <v>102</v>
      </c>
      <c r="BB7" s="71">
        <v>38.76</v>
      </c>
      <c r="BC7" s="71">
        <v>47.7</v>
      </c>
      <c r="BD7" s="71">
        <v>50.59</v>
      </c>
      <c r="BE7" s="71">
        <v>73.44</v>
      </c>
      <c r="BF7" s="71" t="s">
        <v>102</v>
      </c>
      <c r="BG7" s="71" t="s">
        <v>102</v>
      </c>
      <c r="BH7" s="71">
        <v>1263.78</v>
      </c>
      <c r="BI7" s="71">
        <v>291.16000000000003</v>
      </c>
      <c r="BJ7" s="71">
        <v>0</v>
      </c>
      <c r="BK7" s="71" t="s">
        <v>102</v>
      </c>
      <c r="BL7" s="71" t="s">
        <v>102</v>
      </c>
      <c r="BM7" s="71">
        <v>1303.55</v>
      </c>
      <c r="BN7" s="71">
        <v>1102.01</v>
      </c>
      <c r="BO7" s="71">
        <v>987.36</v>
      </c>
      <c r="BP7" s="71">
        <v>652.82000000000005</v>
      </c>
      <c r="BQ7" s="71" t="s">
        <v>102</v>
      </c>
      <c r="BR7" s="71" t="s">
        <v>102</v>
      </c>
      <c r="BS7" s="71">
        <v>73.37</v>
      </c>
      <c r="BT7" s="71">
        <v>99.96</v>
      </c>
      <c r="BU7" s="71">
        <v>99.68</v>
      </c>
      <c r="BV7" s="71" t="s">
        <v>102</v>
      </c>
      <c r="BW7" s="71" t="s">
        <v>102</v>
      </c>
      <c r="BX7" s="71">
        <v>78.510000000000005</v>
      </c>
      <c r="BY7" s="71">
        <v>82.55</v>
      </c>
      <c r="BZ7" s="71">
        <v>83.55</v>
      </c>
      <c r="CA7" s="71">
        <v>97.61</v>
      </c>
      <c r="CB7" s="71" t="s">
        <v>102</v>
      </c>
      <c r="CC7" s="71" t="s">
        <v>102</v>
      </c>
      <c r="CD7" s="71">
        <v>257.73</v>
      </c>
      <c r="CE7" s="71">
        <v>189.92</v>
      </c>
      <c r="CF7" s="71">
        <v>191.25</v>
      </c>
      <c r="CG7" s="71" t="s">
        <v>102</v>
      </c>
      <c r="CH7" s="71" t="s">
        <v>102</v>
      </c>
      <c r="CI7" s="71">
        <v>160.44999999999999</v>
      </c>
      <c r="CJ7" s="71">
        <v>188.38</v>
      </c>
      <c r="CK7" s="71">
        <v>185.98</v>
      </c>
      <c r="CL7" s="71">
        <v>138.29</v>
      </c>
      <c r="CM7" s="71" t="s">
        <v>102</v>
      </c>
      <c r="CN7" s="71" t="s">
        <v>102</v>
      </c>
      <c r="CO7" s="71">
        <v>38.450000000000003</v>
      </c>
      <c r="CP7" s="71">
        <v>36.97</v>
      </c>
      <c r="CQ7" s="71">
        <v>36.11</v>
      </c>
      <c r="CR7" s="71" t="s">
        <v>102</v>
      </c>
      <c r="CS7" s="71" t="s">
        <v>102</v>
      </c>
      <c r="CT7" s="71">
        <v>46.3</v>
      </c>
      <c r="CU7" s="71">
        <v>51.42</v>
      </c>
      <c r="CV7" s="71">
        <v>48.95</v>
      </c>
      <c r="CW7" s="71">
        <v>59.1</v>
      </c>
      <c r="CX7" s="71" t="s">
        <v>102</v>
      </c>
      <c r="CY7" s="71" t="s">
        <v>102</v>
      </c>
      <c r="CZ7" s="71">
        <v>61.86</v>
      </c>
      <c r="DA7" s="71">
        <v>62.3</v>
      </c>
      <c r="DB7" s="71">
        <v>63.4</v>
      </c>
      <c r="DC7" s="71" t="s">
        <v>102</v>
      </c>
      <c r="DD7" s="71" t="s">
        <v>102</v>
      </c>
      <c r="DE7" s="71">
        <v>85.01</v>
      </c>
      <c r="DF7" s="71">
        <v>81.34</v>
      </c>
      <c r="DG7" s="71">
        <v>81.14</v>
      </c>
      <c r="DH7" s="71">
        <v>95.82</v>
      </c>
      <c r="DI7" s="71" t="s">
        <v>102</v>
      </c>
      <c r="DJ7" s="71" t="s">
        <v>102</v>
      </c>
      <c r="DK7" s="71">
        <v>3.86</v>
      </c>
      <c r="DL7" s="71">
        <v>7.3</v>
      </c>
      <c r="DM7" s="71">
        <v>10.48</v>
      </c>
      <c r="DN7" s="71" t="s">
        <v>102</v>
      </c>
      <c r="DO7" s="71" t="s">
        <v>102</v>
      </c>
      <c r="DP7" s="71">
        <v>9.0399999999999991</v>
      </c>
      <c r="DQ7" s="71">
        <v>14.65</v>
      </c>
      <c r="DR7" s="71">
        <v>16.11</v>
      </c>
      <c r="DS7" s="71">
        <v>39.74</v>
      </c>
      <c r="DT7" s="71" t="s">
        <v>102</v>
      </c>
      <c r="DU7" s="71" t="s">
        <v>102</v>
      </c>
      <c r="DV7" s="71">
        <v>0</v>
      </c>
      <c r="DW7" s="71">
        <v>0</v>
      </c>
      <c r="DX7" s="71">
        <v>0</v>
      </c>
      <c r="DY7" s="71" t="s">
        <v>102</v>
      </c>
      <c r="DZ7" s="71" t="s">
        <v>102</v>
      </c>
      <c r="EA7" s="71">
        <v>0</v>
      </c>
      <c r="EB7" s="71">
        <v>0.1</v>
      </c>
      <c r="EC7" s="71">
        <v>0.17</v>
      </c>
      <c r="ED7" s="71">
        <v>7.62</v>
      </c>
      <c r="EE7" s="71" t="s">
        <v>102</v>
      </c>
      <c r="EF7" s="71" t="s">
        <v>102</v>
      </c>
      <c r="EG7" s="71">
        <v>0</v>
      </c>
      <c r="EH7" s="71">
        <v>0</v>
      </c>
      <c r="EI7" s="71">
        <v>0</v>
      </c>
      <c r="EJ7" s="71" t="s">
        <v>102</v>
      </c>
      <c r="EK7" s="71" t="s">
        <v>102</v>
      </c>
      <c r="EL7" s="71">
        <v>4.e-002</v>
      </c>
      <c r="EM7" s="71">
        <v>0.14000000000000001</v>
      </c>
      <c r="EN7" s="71">
        <v>8.e-002</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2024-01-26T00:51:40Z</vt:filetime>
  </property>
</Properties>
</file>